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TEKNIK SIMULASI LJ\"/>
    </mc:Choice>
  </mc:AlternateContent>
  <bookViews>
    <workbookView xWindow="120" yWindow="120" windowWidth="15255" windowHeight="5895" activeTab="5"/>
  </bookViews>
  <sheets>
    <sheet name="senin" sheetId="1" r:id="rId1"/>
    <sheet name="selasa" sheetId="2" r:id="rId2"/>
    <sheet name="rabu" sheetId="3" r:id="rId3"/>
    <sheet name="kamis" sheetId="4" r:id="rId4"/>
    <sheet name="jumat" sheetId="5" r:id="rId5"/>
    <sheet name="seminggu" sheetId="6" r:id="rId6"/>
  </sheets>
  <calcPr calcId="152511"/>
</workbook>
</file>

<file path=xl/calcChain.xml><?xml version="1.0" encoding="utf-8"?>
<calcChain xmlns="http://schemas.openxmlformats.org/spreadsheetml/2006/main">
  <c r="O78" i="1" l="1"/>
  <c r="Q78" i="1"/>
  <c r="R78" i="1"/>
  <c r="O65" i="5" l="1"/>
  <c r="R65" i="5"/>
  <c r="O85" i="4"/>
  <c r="R85" i="4"/>
  <c r="O86" i="3"/>
  <c r="R86" i="3"/>
  <c r="O77" i="2"/>
  <c r="R77" i="2"/>
  <c r="O99" i="6"/>
  <c r="N99" i="6"/>
  <c r="M99" i="6"/>
  <c r="L99" i="6"/>
  <c r="K99" i="6"/>
  <c r="F99" i="6"/>
  <c r="E99" i="6"/>
  <c r="D99" i="6"/>
  <c r="C99" i="6"/>
  <c r="B99" i="6"/>
  <c r="P98" i="6"/>
  <c r="G98" i="6"/>
  <c r="P97" i="6"/>
  <c r="G97" i="6"/>
  <c r="P96" i="6"/>
  <c r="G96" i="6"/>
  <c r="P95" i="6"/>
  <c r="G95" i="6"/>
  <c r="P94" i="6"/>
  <c r="G94" i="6"/>
  <c r="P93" i="6"/>
  <c r="G93" i="6"/>
  <c r="P92" i="6"/>
  <c r="G92" i="6"/>
  <c r="P91" i="6"/>
  <c r="G91" i="6"/>
  <c r="P90" i="6"/>
  <c r="G90" i="6"/>
  <c r="P89" i="6"/>
  <c r="G89" i="6"/>
  <c r="P88" i="6"/>
  <c r="G88" i="6"/>
  <c r="P87" i="6"/>
  <c r="G87" i="6"/>
  <c r="P86" i="6"/>
  <c r="G86" i="6"/>
  <c r="P85" i="6"/>
  <c r="G85" i="6"/>
  <c r="P84" i="6"/>
  <c r="G84" i="6"/>
  <c r="P83" i="6"/>
  <c r="G83" i="6"/>
  <c r="P82" i="6"/>
  <c r="G82" i="6"/>
  <c r="P81" i="6"/>
  <c r="G81" i="6"/>
  <c r="P80" i="6"/>
  <c r="G80" i="6"/>
  <c r="P79" i="6"/>
  <c r="G79" i="6"/>
  <c r="P78" i="6"/>
  <c r="G78" i="6"/>
  <c r="P77" i="6"/>
  <c r="G77" i="6"/>
  <c r="P76" i="6"/>
  <c r="G76" i="6"/>
  <c r="P75" i="6"/>
  <c r="G75" i="6"/>
  <c r="P74" i="6"/>
  <c r="G74" i="6"/>
  <c r="P73" i="6"/>
  <c r="G73" i="6"/>
  <c r="P72" i="6"/>
  <c r="G72" i="6"/>
  <c r="P71" i="6"/>
  <c r="G71" i="6"/>
  <c r="P70" i="6"/>
  <c r="G70" i="6"/>
  <c r="P69" i="6"/>
  <c r="G69" i="6"/>
  <c r="P68" i="6"/>
  <c r="G68" i="6"/>
  <c r="P67" i="6"/>
  <c r="G67" i="6"/>
  <c r="P66" i="6"/>
  <c r="G66" i="6"/>
  <c r="P65" i="6"/>
  <c r="G65" i="6"/>
  <c r="P64" i="6"/>
  <c r="G64" i="6"/>
  <c r="P63" i="6"/>
  <c r="G63" i="6"/>
  <c r="P62" i="6"/>
  <c r="G62" i="6"/>
  <c r="P61" i="6"/>
  <c r="G61" i="6"/>
  <c r="P60" i="6"/>
  <c r="G60" i="6"/>
  <c r="P59" i="6"/>
  <c r="G59" i="6"/>
  <c r="P58" i="6"/>
  <c r="G58" i="6"/>
  <c r="P57" i="6"/>
  <c r="G57" i="6"/>
  <c r="P56" i="6"/>
  <c r="G56" i="6"/>
  <c r="P55" i="6"/>
  <c r="G55" i="6"/>
  <c r="P54" i="6"/>
  <c r="G54" i="6"/>
  <c r="P53" i="6"/>
  <c r="G53" i="6"/>
  <c r="P52" i="6"/>
  <c r="G52" i="6"/>
  <c r="P51" i="6"/>
  <c r="G51" i="6"/>
  <c r="P50" i="6"/>
  <c r="G50" i="6"/>
  <c r="P49" i="6"/>
  <c r="G49" i="6"/>
  <c r="P48" i="6"/>
  <c r="G48" i="6"/>
  <c r="P47" i="6"/>
  <c r="G47" i="6"/>
  <c r="P46" i="6"/>
  <c r="G46" i="6"/>
  <c r="P45" i="6"/>
  <c r="G45" i="6"/>
  <c r="P44" i="6"/>
  <c r="G44" i="6"/>
  <c r="P43" i="6"/>
  <c r="G43" i="6"/>
  <c r="P42" i="6"/>
  <c r="G42" i="6"/>
  <c r="P41" i="6"/>
  <c r="G41" i="6"/>
  <c r="P40" i="6"/>
  <c r="G40" i="6"/>
  <c r="P39" i="6"/>
  <c r="G39" i="6"/>
  <c r="P38" i="6"/>
  <c r="G38" i="6"/>
  <c r="P37" i="6"/>
  <c r="G37" i="6"/>
  <c r="P36" i="6"/>
  <c r="G36" i="6"/>
  <c r="P35" i="6"/>
  <c r="G35" i="6"/>
  <c r="P34" i="6"/>
  <c r="G34" i="6"/>
  <c r="P33" i="6"/>
  <c r="G33" i="6"/>
  <c r="P32" i="6"/>
  <c r="G32" i="6"/>
  <c r="P31" i="6"/>
  <c r="G31" i="6"/>
  <c r="P30" i="6"/>
  <c r="G30" i="6"/>
  <c r="P29" i="6"/>
  <c r="G29" i="6"/>
  <c r="P28" i="6"/>
  <c r="G28" i="6"/>
  <c r="P27" i="6"/>
  <c r="G27" i="6"/>
  <c r="P26" i="6"/>
  <c r="G26" i="6"/>
  <c r="P25" i="6"/>
  <c r="G25" i="6"/>
  <c r="P24" i="6"/>
  <c r="G24" i="6"/>
  <c r="P23" i="6"/>
  <c r="G23" i="6"/>
  <c r="P22" i="6"/>
  <c r="G22" i="6"/>
  <c r="P21" i="6"/>
  <c r="G21" i="6"/>
  <c r="P20" i="6"/>
  <c r="G20" i="6"/>
  <c r="P19" i="6"/>
  <c r="G19" i="6"/>
  <c r="G99" i="6" s="1"/>
  <c r="G100" i="6" s="1"/>
  <c r="G102" i="6" s="1"/>
  <c r="G103" i="6" l="1"/>
  <c r="P103" i="6"/>
  <c r="G101" i="6"/>
  <c r="P99" i="6"/>
  <c r="P100" i="6" s="1"/>
  <c r="P102" i="6" s="1"/>
  <c r="N108" i="6" l="1"/>
  <c r="N106" i="6"/>
  <c r="F106" i="6"/>
  <c r="P101" i="6"/>
  <c r="J107" i="6" l="1"/>
  <c r="N107" i="6"/>
  <c r="L8" i="3" l="1"/>
  <c r="M12" i="6"/>
  <c r="N12" i="6"/>
  <c r="O12" i="6"/>
  <c r="P12" i="6"/>
  <c r="Q5" i="6"/>
  <c r="Q6" i="6"/>
  <c r="Q7" i="6"/>
  <c r="Q8" i="6"/>
  <c r="Q9" i="6"/>
  <c r="Q10" i="6"/>
  <c r="Q11" i="6"/>
  <c r="D12" i="6"/>
  <c r="E12" i="6"/>
  <c r="F12" i="6"/>
  <c r="G12" i="6"/>
  <c r="H5" i="6"/>
  <c r="H6" i="6"/>
  <c r="H7" i="6"/>
  <c r="H8" i="6"/>
  <c r="H9" i="6"/>
  <c r="H10" i="6"/>
  <c r="H11" i="6"/>
  <c r="Q4" i="6"/>
  <c r="H4" i="6"/>
  <c r="H12" i="6" s="1"/>
  <c r="H13" i="6" s="1"/>
  <c r="Q12" i="6" l="1"/>
  <c r="Q13" i="6" s="1"/>
  <c r="B108" i="6"/>
  <c r="B106" i="6"/>
  <c r="J106" i="6"/>
  <c r="K108" i="6"/>
  <c r="J108" i="6"/>
  <c r="F107" i="6"/>
  <c r="B107" i="6"/>
  <c r="F108" i="6"/>
  <c r="L12" i="6"/>
  <c r="C12" i="6"/>
  <c r="H15" i="6"/>
  <c r="Q15" i="6"/>
  <c r="H14" i="6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86" i="3" s="1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78" i="1" s="1"/>
  <c r="L6" i="1"/>
  <c r="L11" i="5"/>
  <c r="L10" i="5"/>
  <c r="L9" i="5"/>
  <c r="L8" i="5"/>
  <c r="L7" i="5"/>
  <c r="L6" i="5"/>
  <c r="L5" i="5"/>
  <c r="L4" i="5"/>
  <c r="I10" i="5"/>
  <c r="I9" i="5"/>
  <c r="I8" i="5"/>
  <c r="I7" i="5"/>
  <c r="I6" i="5"/>
  <c r="I5" i="5"/>
  <c r="I4" i="5"/>
  <c r="L8" i="4"/>
  <c r="L9" i="4"/>
  <c r="L7" i="4"/>
  <c r="L6" i="4"/>
  <c r="L10" i="4"/>
  <c r="L5" i="4"/>
  <c r="L4" i="4"/>
  <c r="I10" i="4"/>
  <c r="I9" i="4"/>
  <c r="I8" i="4"/>
  <c r="I7" i="4"/>
  <c r="I6" i="4"/>
  <c r="I5" i="4"/>
  <c r="I4" i="4"/>
  <c r="L11" i="3"/>
  <c r="L10" i="3"/>
  <c r="L9" i="3"/>
  <c r="L7" i="3"/>
  <c r="L6" i="3"/>
  <c r="L5" i="3"/>
  <c r="L4" i="3"/>
  <c r="L14" i="3" s="1"/>
  <c r="I11" i="3"/>
  <c r="I10" i="3"/>
  <c r="I9" i="3"/>
  <c r="I8" i="3"/>
  <c r="I7" i="3"/>
  <c r="I6" i="3"/>
  <c r="I5" i="3"/>
  <c r="I4" i="3"/>
  <c r="I14" i="3" s="1"/>
  <c r="L11" i="2"/>
  <c r="L10" i="2"/>
  <c r="L9" i="2"/>
  <c r="L8" i="2"/>
  <c r="L7" i="2"/>
  <c r="L6" i="2"/>
  <c r="L5" i="2"/>
  <c r="L4" i="2"/>
  <c r="I10" i="2"/>
  <c r="I9" i="2"/>
  <c r="I8" i="2"/>
  <c r="I7" i="2"/>
  <c r="I6" i="2"/>
  <c r="I5" i="2"/>
  <c r="I4" i="2"/>
  <c r="L11" i="1"/>
  <c r="L10" i="1"/>
  <c r="L9" i="1"/>
  <c r="L8" i="1"/>
  <c r="L7" i="1"/>
  <c r="L5" i="1"/>
  <c r="L4" i="1"/>
  <c r="I11" i="1"/>
  <c r="I10" i="1"/>
  <c r="I9" i="1"/>
  <c r="I8" i="1"/>
  <c r="I7" i="1"/>
  <c r="I6" i="1"/>
  <c r="I5" i="1"/>
  <c r="I4" i="1"/>
  <c r="F77" i="2" l="1"/>
  <c r="I14" i="1"/>
  <c r="L14" i="1"/>
  <c r="I14" i="4"/>
  <c r="F85" i="4"/>
  <c r="F65" i="5"/>
  <c r="Q14" i="6"/>
  <c r="I14" i="5"/>
  <c r="L14" i="5"/>
  <c r="L14" i="2"/>
  <c r="I14" i="2"/>
  <c r="L14" i="4"/>
</calcChain>
</file>

<file path=xl/sharedStrings.xml><?xml version="1.0" encoding="utf-8"?>
<sst xmlns="http://schemas.openxmlformats.org/spreadsheetml/2006/main" count="306" uniqueCount="59">
  <si>
    <t>PENGAMBILAN DATA CUSTOMER SERVICE</t>
  </si>
  <si>
    <t xml:space="preserve">nomor </t>
  </si>
  <si>
    <t>waktu</t>
  </si>
  <si>
    <t>mulai</t>
  </si>
  <si>
    <t xml:space="preserve">selesai </t>
  </si>
  <si>
    <t>jumlah kedatangan</t>
  </si>
  <si>
    <t>jumlah pelayanan</t>
  </si>
  <si>
    <t>waktu kedatangan</t>
  </si>
  <si>
    <t>waktu pelayanan</t>
  </si>
  <si>
    <t>antrian</t>
  </si>
  <si>
    <t>kedatangan</t>
  </si>
  <si>
    <t>pelayanan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</si>
  <si>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</si>
  <si>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</si>
  <si>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</si>
  <si>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</si>
  <si>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</si>
  <si>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</si>
  <si>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</si>
  <si>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</si>
  <si>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</si>
  <si>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</si>
  <si>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</si>
  <si>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</si>
  <si>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</si>
  <si>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</si>
  <si>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jml dtng &amp; jml plynan</t>
  </si>
  <si>
    <t>jml dtng &amp; wkt plynan</t>
  </si>
  <si>
    <t>wkt dtng &amp; jml plynan</t>
  </si>
  <si>
    <t>wkt dtng &amp; wkt plynan</t>
  </si>
  <si>
    <t>lamda</t>
  </si>
  <si>
    <t>miu</t>
  </si>
  <si>
    <t>λ/µ</t>
  </si>
  <si>
    <t>terpenuhi</t>
  </si>
  <si>
    <t>S15</t>
  </si>
  <si>
    <t>S16</t>
  </si>
  <si>
    <t>S17</t>
  </si>
  <si>
    <t>S18</t>
  </si>
  <si>
    <t>S19</t>
  </si>
  <si>
    <t>8:00-8:59</t>
  </si>
  <si>
    <t>9:00-9:59</t>
  </si>
  <si>
    <t>10:00-10:59</t>
  </si>
  <si>
    <t>11:00-11:59</t>
  </si>
  <si>
    <t>12:00-12:59</t>
  </si>
  <si>
    <t>13:00-13:59</t>
  </si>
  <si>
    <t>14:00-14:59</t>
  </si>
  <si>
    <t>15:00-15:59</t>
  </si>
  <si>
    <t>nomor</t>
  </si>
  <si>
    <t>jam</t>
  </si>
  <si>
    <t>senin</t>
  </si>
  <si>
    <t>selasa</t>
  </si>
  <si>
    <t>rabu</t>
  </si>
  <si>
    <t>kamis</t>
  </si>
  <si>
    <t>jumat</t>
  </si>
  <si>
    <t>jumlah</t>
  </si>
  <si>
    <t>mean</t>
  </si>
  <si>
    <t>1/mean</t>
  </si>
  <si>
    <t>sd</t>
  </si>
  <si>
    <t>CS INTERVAL 1 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</si>
</sst>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h:mm;@"/>
    <numFmt numFmtId="166" formatCode="0.00000"/>
    <numFmt numFmtId="167" formatCode="_(* #,##0.00000_);_(* \(#,##0.00000\);_(* &quot;-&quot;_);_(@_)"/>
    <numFmt numFmtId="168" formatCode="_(* #,##0.00000_);_(* \(#,##0.00000\);_(* &quot;-&quot;?????_);_(@_)"/>
    <numFmt numFmtId="169" formatCode="#,##0.00000_);\(#,##0.00000\)"/>
    <numFmt numFmtId="170" formatCode="[h]:mm:ss;@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1" fontId="2" fillId="0" borderId="14" xfId="0" applyNumberFormat="1" applyFont="1" applyBorder="1"/>
    <xf numFmtId="0" fontId="2" fillId="0" borderId="14" xfId="0" applyFont="1" applyBorder="1"/>
    <xf numFmtId="0" fontId="2" fillId="0" borderId="15" xfId="0" applyFont="1" applyBorder="1"/>
    <xf numFmtId="1" fontId="2" fillId="0" borderId="16" xfId="0" applyNumberFormat="1" applyFont="1" applyBorder="1"/>
    <xf numFmtId="165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0" borderId="0" xfId="0" applyNumberFormat="1" applyFont="1"/>
    <xf numFmtId="0" fontId="2" fillId="0" borderId="19" xfId="0" applyFont="1" applyBorder="1"/>
    <xf numFmtId="1" fontId="2" fillId="0" borderId="0" xfId="0" applyNumberFormat="1" applyFont="1"/>
    <xf numFmtId="0" fontId="2" fillId="0" borderId="20" xfId="0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0" borderId="19" xfId="0" applyNumberFormat="1" applyFont="1" applyBorder="1"/>
    <xf numFmtId="20" fontId="2" fillId="0" borderId="13" xfId="0" applyNumberFormat="1" applyFont="1" applyBorder="1" applyAlignment="1">
      <alignment horizontal="center"/>
    </xf>
    <xf numFmtId="1" fontId="3" fillId="0" borderId="19" xfId="0" applyNumberFormat="1" applyFont="1" applyBorder="1"/>
    <xf numFmtId="0" fontId="3" fillId="0" borderId="0" xfId="0" applyFont="1"/>
    <xf numFmtId="0" fontId="3" fillId="0" borderId="19" xfId="0" applyFont="1" applyBorder="1"/>
    <xf numFmtId="1" fontId="3" fillId="0" borderId="19" xfId="1" applyNumberFormat="1" applyFont="1" applyBorder="1" applyAlignment="1"/>
    <xf numFmtId="166" fontId="3" fillId="0" borderId="19" xfId="0" applyNumberFormat="1" applyFont="1" applyBorder="1"/>
    <xf numFmtId="1" fontId="3" fillId="0" borderId="0" xfId="0" applyNumberFormat="1" applyFont="1"/>
    <xf numFmtId="0" fontId="3" fillId="0" borderId="20" xfId="0" applyFont="1" applyBorder="1"/>
    <xf numFmtId="167" fontId="3" fillId="0" borderId="19" xfId="1" applyNumberFormat="1" applyFont="1" applyBorder="1" applyAlignment="1"/>
    <xf numFmtId="165" fontId="2" fillId="0" borderId="22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 applyAlignment="1"/>
    <xf numFmtId="167" fontId="2" fillId="0" borderId="0" xfId="1" applyNumberFormat="1" applyFont="1" applyBorder="1" applyAlignment="1"/>
    <xf numFmtId="167" fontId="2" fillId="0" borderId="0" xfId="0" applyNumberFormat="1" applyFont="1" applyBorder="1"/>
    <xf numFmtId="166" fontId="2" fillId="0" borderId="0" xfId="0" applyNumberFormat="1" applyFont="1" applyBorder="1"/>
    <xf numFmtId="0" fontId="2" fillId="0" borderId="0" xfId="2" applyFont="1" applyBorder="1" applyAlignment="1">
      <alignment horizontal="center" vertical="center"/>
    </xf>
    <xf numFmtId="168" fontId="2" fillId="0" borderId="0" xfId="0" applyNumberFormat="1" applyFont="1" applyBorder="1"/>
    <xf numFmtId="165" fontId="3" fillId="0" borderId="0" xfId="0" applyNumberFormat="1" applyFont="1" applyBorder="1"/>
    <xf numFmtId="1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20" xfId="0" applyFont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4" fillId="0" borderId="21" xfId="0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0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0" xfId="2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5" xfId="0" applyFont="1" applyBorder="1"/>
    <xf numFmtId="0" fontId="2" fillId="0" borderId="21" xfId="0" applyFont="1" applyBorder="1"/>
    <xf numFmtId="0" fontId="2" fillId="0" borderId="36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69" fontId="3" fillId="0" borderId="21" xfId="1" applyNumberFormat="1" applyFont="1" applyBorder="1" applyAlignment="1">
      <alignment horizontal="center"/>
    </xf>
    <xf numFmtId="169" fontId="3" fillId="0" borderId="38" xfId="1" applyNumberFormat="1" applyFont="1" applyBorder="1" applyAlignment="1">
      <alignment horizontal="center"/>
    </xf>
    <xf numFmtId="166" fontId="3" fillId="0" borderId="21" xfId="0" applyNumberFormat="1" applyFont="1" applyBorder="1" applyAlignment="1">
      <alignment horizontal="center"/>
    </xf>
    <xf numFmtId="166" fontId="3" fillId="0" borderId="38" xfId="0" applyNumberFormat="1" applyFont="1" applyBorder="1" applyAlignment="1">
      <alignment horizontal="center"/>
    </xf>
    <xf numFmtId="166" fontId="3" fillId="0" borderId="23" xfId="0" applyNumberFormat="1" applyFont="1" applyBorder="1" applyAlignment="1">
      <alignment horizontal="center"/>
    </xf>
    <xf numFmtId="166" fontId="3" fillId="0" borderId="40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4" xfId="0" applyFont="1" applyBorder="1"/>
    <xf numFmtId="0" fontId="2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70" fontId="2" fillId="0" borderId="14" xfId="0" applyNumberFormat="1" applyFont="1" applyBorder="1" applyAlignment="1">
      <alignment horizontal="center"/>
    </xf>
    <xf numFmtId="170" fontId="2" fillId="0" borderId="22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70" fontId="2" fillId="0" borderId="0" xfId="0" applyNumberFormat="1" applyFont="1" applyBorder="1"/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opLeftCell="A67" zoomScale="80" zoomScaleNormal="80" workbookViewId="0">
      <selection activeCell="H85" sqref="H85"/>
    </sheetView>
  </sheetViews>
  <sheetFormatPr defaultRowHeight="15.75" x14ac:dyDescent="0.25"/>
  <cols>
    <col min="1" max="1" width="9.140625" style="1"/>
    <col min="2" max="2" width="7.140625" style="1" customWidth="1"/>
    <col min="3" max="3" width="12" style="1" customWidth="1"/>
    <col min="4" max="4" width="11.85546875" style="1" customWidth="1"/>
    <col min="5" max="5" width="9.5703125" style="1" customWidth="1"/>
    <col min="6" max="6" width="10" style="1" customWidth="1"/>
    <col min="7" max="7" width="5.140625" style="1" customWidth="1"/>
    <col min="8" max="8" width="13.28515625" style="1" customWidth="1"/>
    <col min="9" max="9" width="9.85546875" style="1" customWidth="1"/>
    <col min="10" max="10" width="4" style="1" customWidth="1"/>
    <col min="11" max="11" width="13.42578125" style="1" customWidth="1"/>
    <col min="12" max="12" width="9.85546875" style="1" customWidth="1"/>
    <col min="13" max="13" width="4.7109375" style="1" customWidth="1"/>
    <col min="14" max="14" width="9.140625" style="1"/>
    <col min="15" max="15" width="9.42578125" style="1" customWidth="1"/>
    <col min="16" max="16" width="4.42578125" style="1" customWidth="1"/>
    <col min="17" max="17" width="9.140625" style="1" customWidth="1"/>
    <col min="18" max="16384" width="9.140625" style="1"/>
  </cols>
  <sheetData>
    <row r="1" spans="1:18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ht="16.5" thickBot="1" x14ac:dyDescent="0.3"/>
    <row r="3" spans="1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H3" s="136" t="s">
        <v>5</v>
      </c>
      <c r="I3" s="137"/>
      <c r="J3" s="5"/>
      <c r="K3" s="138" t="s">
        <v>6</v>
      </c>
      <c r="L3" s="139"/>
      <c r="N3" s="130" t="s">
        <v>7</v>
      </c>
      <c r="O3" s="131"/>
      <c r="Q3" s="130" t="s">
        <v>8</v>
      </c>
      <c r="R3" s="131"/>
    </row>
    <row r="4" spans="1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H4" s="54" t="s">
        <v>39</v>
      </c>
      <c r="I4" s="10">
        <f>COUNT(C5:C18)</f>
        <v>14</v>
      </c>
      <c r="K4" s="54" t="s">
        <v>39</v>
      </c>
      <c r="L4" s="11">
        <f>COUNT(D5:D15)</f>
        <v>11</v>
      </c>
      <c r="N4" s="12"/>
      <c r="O4" s="13"/>
      <c r="Q4" s="14"/>
      <c r="R4" s="15"/>
    </row>
    <row r="5" spans="1:18" ht="16.5" thickBot="1" x14ac:dyDescent="0.3">
      <c r="A5" s="57">
        <v>1</v>
      </c>
      <c r="B5" s="16">
        <v>1</v>
      </c>
      <c r="C5" s="17">
        <v>0.3347222222222222</v>
      </c>
      <c r="D5" s="17">
        <v>0.3347222222222222</v>
      </c>
      <c r="E5" s="17">
        <v>0.33888888888888885</v>
      </c>
      <c r="F5" s="18">
        <f>E5-D5</f>
        <v>4.1666666666666519E-3</v>
      </c>
      <c r="G5" s="19"/>
      <c r="H5" s="55" t="s">
        <v>40</v>
      </c>
      <c r="I5" s="10">
        <f>COUNT(C19:C32)</f>
        <v>14</v>
      </c>
      <c r="K5" s="55" t="s">
        <v>40</v>
      </c>
      <c r="L5" s="20">
        <f>COUNT(D16:D25)</f>
        <v>10</v>
      </c>
      <c r="N5" s="19"/>
      <c r="O5" s="21">
        <v>2</v>
      </c>
      <c r="Q5" s="19"/>
      <c r="R5" s="1">
        <v>6</v>
      </c>
    </row>
    <row r="6" spans="1:18" ht="16.5" thickBot="1" x14ac:dyDescent="0.3">
      <c r="A6" s="57">
        <v>2</v>
      </c>
      <c r="B6" s="22">
        <v>2</v>
      </c>
      <c r="C6" s="23">
        <v>0.3354166666666667</v>
      </c>
      <c r="D6" s="23">
        <v>0.33611111111111108</v>
      </c>
      <c r="E6" s="23">
        <v>0.33958333333333335</v>
      </c>
      <c r="F6" s="18">
        <f t="shared" ref="F6:F69" si="0">E6-D6</f>
        <v>3.4722222222222654E-3</v>
      </c>
      <c r="G6" s="19"/>
      <c r="H6" s="55" t="s">
        <v>41</v>
      </c>
      <c r="I6" s="24">
        <f>COUNT(C33:C37)</f>
        <v>5</v>
      </c>
      <c r="K6" s="55" t="s">
        <v>41</v>
      </c>
      <c r="L6" s="20">
        <f>COUNT(D26:D36)</f>
        <v>11</v>
      </c>
      <c r="N6" s="19"/>
      <c r="O6" s="21">
        <v>1</v>
      </c>
      <c r="Q6" s="19"/>
      <c r="R6" s="1">
        <v>5</v>
      </c>
    </row>
    <row r="7" spans="1:18" ht="16.5" thickBot="1" x14ac:dyDescent="0.3">
      <c r="A7" s="57">
        <v>3</v>
      </c>
      <c r="B7" s="22">
        <v>3</v>
      </c>
      <c r="C7" s="23">
        <v>0.33611111111111108</v>
      </c>
      <c r="D7" s="23">
        <v>0.33680555555555558</v>
      </c>
      <c r="E7" s="23">
        <v>0.33888888888888885</v>
      </c>
      <c r="F7" s="18">
        <f t="shared" si="0"/>
        <v>2.0833333333332704E-3</v>
      </c>
      <c r="G7" s="19"/>
      <c r="H7" s="55" t="s">
        <v>42</v>
      </c>
      <c r="I7" s="24">
        <f>COUNT(C38:C46)</f>
        <v>9</v>
      </c>
      <c r="K7" s="55" t="s">
        <v>42</v>
      </c>
      <c r="L7" s="20">
        <f>COUNT(D37:D43)</f>
        <v>7</v>
      </c>
      <c r="N7" s="19"/>
      <c r="O7" s="21">
        <v>1</v>
      </c>
      <c r="Q7" s="19"/>
      <c r="R7" s="1">
        <v>3</v>
      </c>
    </row>
    <row r="8" spans="1:18" ht="16.5" thickBot="1" x14ac:dyDescent="0.3">
      <c r="A8" s="57">
        <v>4</v>
      </c>
      <c r="B8" s="22">
        <v>4</v>
      </c>
      <c r="C8" s="23">
        <v>0.33749999999999997</v>
      </c>
      <c r="D8" s="23">
        <v>0.33819444444444446</v>
      </c>
      <c r="E8" s="23">
        <v>0.34027777777777773</v>
      </c>
      <c r="F8" s="18">
        <f t="shared" si="0"/>
        <v>2.0833333333332704E-3</v>
      </c>
      <c r="G8" s="19"/>
      <c r="H8" s="55" t="s">
        <v>43</v>
      </c>
      <c r="I8" s="24">
        <f>COUNT(C47:C53)</f>
        <v>7</v>
      </c>
      <c r="K8" s="55" t="s">
        <v>43</v>
      </c>
      <c r="L8" s="20">
        <f>COUNT(D44:D53)</f>
        <v>10</v>
      </c>
      <c r="N8" s="19"/>
      <c r="O8" s="21">
        <v>2</v>
      </c>
      <c r="Q8" s="19"/>
      <c r="R8" s="1">
        <v>3</v>
      </c>
    </row>
    <row r="9" spans="1:18" ht="16.5" thickBot="1" x14ac:dyDescent="0.3">
      <c r="A9" s="57">
        <v>5</v>
      </c>
      <c r="B9" s="22">
        <v>5</v>
      </c>
      <c r="C9" s="23">
        <v>0.33888888888888885</v>
      </c>
      <c r="D9" s="23">
        <v>0.34027777777777773</v>
      </c>
      <c r="E9" s="23">
        <v>0.35625000000000001</v>
      </c>
      <c r="F9" s="18">
        <f t="shared" si="0"/>
        <v>1.5972222222222276E-2</v>
      </c>
      <c r="G9" s="19"/>
      <c r="H9" s="55" t="s">
        <v>44</v>
      </c>
      <c r="I9" s="24">
        <f>COUNT(C54:C64)</f>
        <v>11</v>
      </c>
      <c r="K9" s="55" t="s">
        <v>44</v>
      </c>
      <c r="L9" s="20">
        <f>COUNT(D54:D63)</f>
        <v>10</v>
      </c>
      <c r="N9" s="19"/>
      <c r="O9" s="21">
        <v>2</v>
      </c>
      <c r="Q9" s="19"/>
      <c r="R9" s="1">
        <v>23</v>
      </c>
    </row>
    <row r="10" spans="1:18" ht="16.5" thickBot="1" x14ac:dyDescent="0.3">
      <c r="A10" s="57">
        <v>6</v>
      </c>
      <c r="B10" s="22">
        <v>6</v>
      </c>
      <c r="C10" s="23">
        <v>0.34027777777777773</v>
      </c>
      <c r="D10" s="23">
        <v>0.3444444444444445</v>
      </c>
      <c r="E10" s="23">
        <v>0.38263888888888892</v>
      </c>
      <c r="F10" s="18">
        <f t="shared" si="0"/>
        <v>3.819444444444442E-2</v>
      </c>
      <c r="G10" s="19"/>
      <c r="H10" s="55" t="s">
        <v>45</v>
      </c>
      <c r="I10" s="24">
        <f>COUNT(C65:C75)</f>
        <v>11</v>
      </c>
      <c r="K10" s="55" t="s">
        <v>45</v>
      </c>
      <c r="L10" s="20">
        <f>COUNT(D64:D75)</f>
        <v>12</v>
      </c>
      <c r="N10" s="19"/>
      <c r="O10" s="21">
        <v>2</v>
      </c>
      <c r="Q10" s="19"/>
      <c r="R10" s="1">
        <v>55</v>
      </c>
    </row>
    <row r="11" spans="1:18" ht="16.5" thickBot="1" x14ac:dyDescent="0.3">
      <c r="A11" s="57">
        <v>7</v>
      </c>
      <c r="B11" s="22">
        <v>7</v>
      </c>
      <c r="C11" s="23">
        <v>0.34791666666666665</v>
      </c>
      <c r="D11" s="23">
        <v>0.35555555555555557</v>
      </c>
      <c r="E11" s="23">
        <v>0.35694444444444445</v>
      </c>
      <c r="F11" s="18">
        <f t="shared" si="0"/>
        <v>1.388888888888884E-3</v>
      </c>
      <c r="G11" s="19"/>
      <c r="H11" s="55" t="s">
        <v>46</v>
      </c>
      <c r="I11" s="24">
        <f>COUNT(C76)</f>
        <v>1</v>
      </c>
      <c r="K11" s="55" t="s">
        <v>46</v>
      </c>
      <c r="L11" s="20">
        <f>COUNT(D76)</f>
        <v>1</v>
      </c>
      <c r="N11" s="19"/>
      <c r="O11" s="21">
        <v>11</v>
      </c>
      <c r="Q11" s="19"/>
      <c r="R11" s="1">
        <v>2</v>
      </c>
    </row>
    <row r="12" spans="1:18" ht="16.5" thickBot="1" x14ac:dyDescent="0.3">
      <c r="A12" s="57">
        <v>8</v>
      </c>
      <c r="B12" s="22">
        <v>8</v>
      </c>
      <c r="C12" s="23">
        <v>0.3520833333333333</v>
      </c>
      <c r="D12" s="23">
        <v>0.35694444444444445</v>
      </c>
      <c r="E12" s="23">
        <v>0.36319444444444443</v>
      </c>
      <c r="F12" s="18">
        <f t="shared" si="0"/>
        <v>6.2499999999999778E-3</v>
      </c>
      <c r="G12" s="19"/>
      <c r="H12" s="9"/>
      <c r="I12" s="24"/>
      <c r="K12" s="9"/>
      <c r="L12" s="20"/>
      <c r="N12" s="19"/>
      <c r="O12" s="21">
        <v>6</v>
      </c>
      <c r="Q12" s="19"/>
      <c r="R12" s="1">
        <v>9</v>
      </c>
    </row>
    <row r="13" spans="1:18" ht="16.5" thickBot="1" x14ac:dyDescent="0.3">
      <c r="A13" s="57">
        <v>9</v>
      </c>
      <c r="B13" s="22">
        <v>9</v>
      </c>
      <c r="C13" s="23">
        <v>0.35347222222222219</v>
      </c>
      <c r="D13" s="23">
        <v>0.3576388888888889</v>
      </c>
      <c r="E13" s="23">
        <v>0.37152777777777773</v>
      </c>
      <c r="F13" s="18">
        <f t="shared" si="0"/>
        <v>1.388888888888884E-2</v>
      </c>
      <c r="G13" s="19"/>
      <c r="H13" s="9"/>
      <c r="I13" s="24"/>
      <c r="K13" s="9"/>
      <c r="L13" s="20"/>
      <c r="N13" s="19"/>
      <c r="O13" s="21">
        <v>2</v>
      </c>
      <c r="Q13" s="19"/>
      <c r="R13" s="1">
        <v>20</v>
      </c>
    </row>
    <row r="14" spans="1:18" ht="16.5" thickBot="1" x14ac:dyDescent="0.3">
      <c r="A14" s="57">
        <v>10</v>
      </c>
      <c r="B14" s="22">
        <v>10</v>
      </c>
      <c r="C14" s="23">
        <v>0.35694444444444445</v>
      </c>
      <c r="D14" s="23">
        <v>0.37013888888888885</v>
      </c>
      <c r="E14" s="23">
        <v>0.3972222222222222</v>
      </c>
      <c r="F14" s="18">
        <f t="shared" si="0"/>
        <v>2.7083333333333348E-2</v>
      </c>
      <c r="G14" s="19"/>
      <c r="H14" s="9"/>
      <c r="I14" s="24">
        <f>SUM(I4:I11)</f>
        <v>72</v>
      </c>
      <c r="J14" s="24"/>
      <c r="K14" s="24"/>
      <c r="L14" s="24">
        <f>SUM(L4:L11)</f>
        <v>72</v>
      </c>
      <c r="N14" s="19"/>
      <c r="O14" s="21">
        <v>5</v>
      </c>
      <c r="Q14" s="19"/>
      <c r="R14" s="1">
        <v>39</v>
      </c>
    </row>
    <row r="15" spans="1:18" ht="16.5" thickBot="1" x14ac:dyDescent="0.3">
      <c r="A15" s="57">
        <v>11</v>
      </c>
      <c r="B15" s="22" t="s">
        <v>12</v>
      </c>
      <c r="C15" s="23">
        <v>0.3576388888888889</v>
      </c>
      <c r="D15" s="23">
        <v>0.37152777777777773</v>
      </c>
      <c r="E15" s="23">
        <v>0.38750000000000001</v>
      </c>
      <c r="F15" s="18">
        <f t="shared" si="0"/>
        <v>1.5972222222222276E-2</v>
      </c>
      <c r="G15" s="19"/>
      <c r="H15" s="25"/>
      <c r="I15" s="24"/>
      <c r="K15" s="25"/>
      <c r="L15" s="20"/>
      <c r="N15" s="19"/>
      <c r="O15" s="21">
        <v>1</v>
      </c>
      <c r="Q15" s="19"/>
      <c r="R15" s="1">
        <v>23</v>
      </c>
    </row>
    <row r="16" spans="1:18" ht="16.5" thickBot="1" x14ac:dyDescent="0.3">
      <c r="A16" s="57">
        <v>12</v>
      </c>
      <c r="B16" s="22">
        <v>13</v>
      </c>
      <c r="C16" s="23">
        <v>0.36388888888888887</v>
      </c>
      <c r="D16" s="23">
        <v>0.3833333333333333</v>
      </c>
      <c r="E16" s="23">
        <v>0.39166666666666666</v>
      </c>
      <c r="F16" s="18">
        <f t="shared" si="0"/>
        <v>8.3333333333333592E-3</v>
      </c>
      <c r="G16" s="19"/>
      <c r="H16" s="9"/>
      <c r="I16" s="24"/>
      <c r="K16" s="9"/>
      <c r="L16" s="20"/>
      <c r="N16" s="19"/>
      <c r="O16" s="21">
        <v>9</v>
      </c>
      <c r="Q16" s="19"/>
      <c r="R16" s="1">
        <v>12</v>
      </c>
    </row>
    <row r="17" spans="1:18" ht="16.5" thickBot="1" x14ac:dyDescent="0.3">
      <c r="A17" s="57">
        <v>13</v>
      </c>
      <c r="B17" s="22" t="s">
        <v>13</v>
      </c>
      <c r="C17" s="23">
        <v>0.36736111111111108</v>
      </c>
      <c r="D17" s="23">
        <v>0.38819444444444445</v>
      </c>
      <c r="E17" s="23">
        <v>0.40208333333333335</v>
      </c>
      <c r="F17" s="18">
        <f t="shared" si="0"/>
        <v>1.3888888888888895E-2</v>
      </c>
      <c r="G17" s="19"/>
      <c r="H17" s="9"/>
      <c r="I17" s="24"/>
      <c r="K17" s="9"/>
      <c r="L17" s="20"/>
      <c r="N17" s="19"/>
      <c r="O17" s="21">
        <v>5</v>
      </c>
      <c r="Q17" s="19"/>
      <c r="R17" s="1">
        <v>20</v>
      </c>
    </row>
    <row r="18" spans="1:18" ht="16.5" thickBot="1" x14ac:dyDescent="0.3">
      <c r="A18" s="57">
        <v>14</v>
      </c>
      <c r="B18" s="22">
        <v>14</v>
      </c>
      <c r="C18" s="23">
        <v>0.37222222222222223</v>
      </c>
      <c r="D18" s="23">
        <v>0.3923611111111111</v>
      </c>
      <c r="E18" s="23">
        <v>0.39444444444444443</v>
      </c>
      <c r="F18" s="18">
        <f t="shared" si="0"/>
        <v>2.0833333333333259E-3</v>
      </c>
      <c r="G18" s="19"/>
      <c r="H18" s="9"/>
      <c r="I18" s="24"/>
      <c r="K18" s="9"/>
      <c r="L18" s="20"/>
      <c r="N18" s="19"/>
      <c r="O18" s="21">
        <v>7</v>
      </c>
      <c r="Q18" s="19"/>
      <c r="R18" s="1">
        <v>3</v>
      </c>
    </row>
    <row r="19" spans="1:18" ht="16.5" thickBot="1" x14ac:dyDescent="0.3">
      <c r="A19" s="57">
        <v>15</v>
      </c>
      <c r="B19" s="22">
        <v>15</v>
      </c>
      <c r="C19" s="23">
        <v>0.37777777777777777</v>
      </c>
      <c r="D19" s="23">
        <v>0.39444444444444443</v>
      </c>
      <c r="E19" s="23">
        <v>0.39861111111111108</v>
      </c>
      <c r="F19" s="18">
        <f t="shared" si="0"/>
        <v>4.1666666666666519E-3</v>
      </c>
      <c r="G19" s="19"/>
      <c r="H19" s="25"/>
      <c r="I19" s="26"/>
      <c r="J19" s="27"/>
      <c r="K19" s="25"/>
      <c r="L19" s="28"/>
      <c r="N19" s="19"/>
      <c r="O19" s="21">
        <v>8</v>
      </c>
      <c r="Q19" s="19"/>
      <c r="R19" s="1">
        <v>6</v>
      </c>
    </row>
    <row r="20" spans="1:18" ht="16.5" thickBot="1" x14ac:dyDescent="0.3">
      <c r="A20" s="57">
        <v>16</v>
      </c>
      <c r="B20" s="22">
        <v>17</v>
      </c>
      <c r="C20" s="23">
        <v>0.38125000000000003</v>
      </c>
      <c r="D20" s="23">
        <v>0.3979166666666667</v>
      </c>
      <c r="E20" s="23">
        <v>0.41180555555555554</v>
      </c>
      <c r="F20" s="18">
        <f t="shared" si="0"/>
        <v>1.388888888888884E-2</v>
      </c>
      <c r="G20" s="19"/>
      <c r="H20" s="9"/>
      <c r="I20" s="29"/>
      <c r="J20" s="27"/>
      <c r="K20" s="9"/>
      <c r="L20" s="30"/>
      <c r="N20" s="19"/>
      <c r="O20" s="31">
        <v>5</v>
      </c>
      <c r="P20" s="27"/>
      <c r="Q20" s="19"/>
      <c r="R20" s="27">
        <v>20</v>
      </c>
    </row>
    <row r="21" spans="1:18" ht="16.5" thickBot="1" x14ac:dyDescent="0.3">
      <c r="A21" s="57">
        <v>17</v>
      </c>
      <c r="B21" s="22">
        <v>18</v>
      </c>
      <c r="C21" s="23">
        <v>0.38263888888888892</v>
      </c>
      <c r="D21" s="23">
        <v>0.39930555555555558</v>
      </c>
      <c r="E21" s="23">
        <v>0.4069444444444445</v>
      </c>
      <c r="F21" s="18">
        <f t="shared" si="0"/>
        <v>7.6388888888889173E-3</v>
      </c>
      <c r="G21" s="19"/>
      <c r="H21" s="9"/>
      <c r="I21" s="29"/>
      <c r="J21" s="27"/>
      <c r="K21" s="9"/>
      <c r="L21" s="30"/>
      <c r="N21" s="19"/>
      <c r="O21" s="31">
        <v>2</v>
      </c>
      <c r="P21" s="27"/>
      <c r="Q21" s="19"/>
      <c r="R21" s="27">
        <v>11</v>
      </c>
    </row>
    <row r="22" spans="1:18" ht="16.5" thickBot="1" x14ac:dyDescent="0.3">
      <c r="A22" s="57">
        <v>18</v>
      </c>
      <c r="B22" s="22" t="s">
        <v>14</v>
      </c>
      <c r="C22" s="23">
        <v>0.38750000000000001</v>
      </c>
      <c r="D22" s="23">
        <v>0.40208333333333335</v>
      </c>
      <c r="E22" s="23">
        <v>0.41736111111111113</v>
      </c>
      <c r="F22" s="18">
        <f t="shared" si="0"/>
        <v>1.5277777777777779E-2</v>
      </c>
      <c r="G22" s="19"/>
      <c r="H22" s="9"/>
      <c r="I22" s="29"/>
      <c r="J22" s="27"/>
      <c r="K22" s="9"/>
      <c r="L22" s="30"/>
      <c r="N22" s="19"/>
      <c r="O22" s="31">
        <v>7</v>
      </c>
      <c r="P22" s="27"/>
      <c r="Q22" s="19"/>
      <c r="R22" s="27">
        <v>22</v>
      </c>
    </row>
    <row r="23" spans="1:18" ht="16.5" thickBot="1" x14ac:dyDescent="0.3">
      <c r="A23" s="57">
        <v>19</v>
      </c>
      <c r="B23" s="22">
        <v>19</v>
      </c>
      <c r="C23" s="23">
        <v>0.39027777777777778</v>
      </c>
      <c r="D23" s="23">
        <v>0.4069444444444445</v>
      </c>
      <c r="E23" s="23">
        <v>0.42152777777777778</v>
      </c>
      <c r="F23" s="18">
        <f t="shared" si="0"/>
        <v>1.4583333333333282E-2</v>
      </c>
      <c r="G23" s="19"/>
      <c r="H23" s="25"/>
      <c r="I23" s="29"/>
      <c r="J23" s="27"/>
      <c r="K23" s="25"/>
      <c r="L23" s="30"/>
      <c r="N23" s="19"/>
      <c r="O23" s="31">
        <v>4</v>
      </c>
      <c r="P23" s="27"/>
      <c r="Q23" s="19"/>
      <c r="R23" s="27">
        <v>21</v>
      </c>
    </row>
    <row r="24" spans="1:18" ht="16.5" thickBot="1" x14ac:dyDescent="0.3">
      <c r="A24" s="57">
        <v>20</v>
      </c>
      <c r="B24" s="22">
        <v>21</v>
      </c>
      <c r="C24" s="23">
        <v>0.39166666666666666</v>
      </c>
      <c r="D24" s="23">
        <v>0.41041666666666665</v>
      </c>
      <c r="E24" s="23">
        <v>0.42430555555555555</v>
      </c>
      <c r="F24" s="18">
        <f t="shared" si="0"/>
        <v>1.3888888888888895E-2</v>
      </c>
      <c r="G24" s="19"/>
      <c r="H24" s="9"/>
      <c r="I24" s="29"/>
      <c r="J24" s="27"/>
      <c r="K24" s="9"/>
      <c r="L24" s="30"/>
      <c r="N24" s="19"/>
      <c r="O24" s="31">
        <v>2</v>
      </c>
      <c r="P24" s="27"/>
      <c r="Q24" s="19"/>
      <c r="R24" s="27">
        <v>20</v>
      </c>
    </row>
    <row r="25" spans="1:18" ht="16.5" thickBot="1" x14ac:dyDescent="0.3">
      <c r="A25" s="57">
        <v>21</v>
      </c>
      <c r="B25" s="22">
        <v>22</v>
      </c>
      <c r="C25" s="23">
        <v>0.3923611111111111</v>
      </c>
      <c r="D25" s="23">
        <v>0.41180555555555554</v>
      </c>
      <c r="E25" s="23">
        <v>0.4465277777777778</v>
      </c>
      <c r="F25" s="18">
        <f t="shared" si="0"/>
        <v>3.4722222222222265E-2</v>
      </c>
      <c r="G25" s="19"/>
      <c r="H25" s="9"/>
      <c r="I25" s="29"/>
      <c r="J25" s="27"/>
      <c r="K25" s="9"/>
      <c r="L25" s="30"/>
      <c r="N25" s="19"/>
      <c r="O25" s="31">
        <v>1</v>
      </c>
      <c r="P25" s="27"/>
      <c r="Q25" s="19"/>
      <c r="R25" s="27">
        <v>50</v>
      </c>
    </row>
    <row r="26" spans="1:18" ht="16.5" thickBot="1" x14ac:dyDescent="0.3">
      <c r="A26" s="57">
        <v>22</v>
      </c>
      <c r="B26" s="22" t="s">
        <v>15</v>
      </c>
      <c r="C26" s="23">
        <v>0.39444444444444443</v>
      </c>
      <c r="D26" s="23">
        <v>0.41736111111111113</v>
      </c>
      <c r="E26" s="23">
        <v>0.43541666666666662</v>
      </c>
      <c r="F26" s="18">
        <f t="shared" si="0"/>
        <v>1.8055555555555491E-2</v>
      </c>
      <c r="G26" s="19"/>
      <c r="H26" s="9"/>
      <c r="I26" s="29"/>
      <c r="J26" s="27"/>
      <c r="K26" s="9"/>
      <c r="L26" s="30"/>
      <c r="N26" s="19"/>
      <c r="O26" s="31">
        <v>3</v>
      </c>
      <c r="P26" s="27"/>
      <c r="Q26" s="19"/>
      <c r="R26" s="27">
        <v>26</v>
      </c>
    </row>
    <row r="27" spans="1:18" ht="16.5" thickBot="1" x14ac:dyDescent="0.3">
      <c r="A27" s="57">
        <v>23</v>
      </c>
      <c r="B27" s="22">
        <v>24</v>
      </c>
      <c r="C27" s="23">
        <v>0.40069444444444446</v>
      </c>
      <c r="D27" s="23">
        <v>0.42499999999999999</v>
      </c>
      <c r="E27" s="23">
        <v>0.43333333333333335</v>
      </c>
      <c r="F27" s="18">
        <f t="shared" si="0"/>
        <v>8.3333333333333592E-3</v>
      </c>
      <c r="G27" s="19"/>
      <c r="H27" s="25"/>
      <c r="I27" s="29"/>
      <c r="J27" s="27"/>
      <c r="K27" s="25"/>
      <c r="L27" s="30"/>
      <c r="N27" s="19"/>
      <c r="O27" s="31">
        <v>9</v>
      </c>
      <c r="P27" s="27"/>
      <c r="Q27" s="19"/>
      <c r="R27" s="27">
        <v>12</v>
      </c>
    </row>
    <row r="28" spans="1:18" ht="16.5" thickBot="1" x14ac:dyDescent="0.3">
      <c r="A28" s="57">
        <v>24</v>
      </c>
      <c r="B28" s="22">
        <v>25</v>
      </c>
      <c r="C28" s="23">
        <v>0.40208333333333335</v>
      </c>
      <c r="D28" s="23">
        <v>0.42569444444444443</v>
      </c>
      <c r="E28" s="23">
        <v>0.45902777777777781</v>
      </c>
      <c r="F28" s="18">
        <f t="shared" si="0"/>
        <v>3.3333333333333381E-2</v>
      </c>
      <c r="G28" s="19"/>
      <c r="H28" s="9"/>
      <c r="I28" s="29"/>
      <c r="J28" s="27"/>
      <c r="K28" s="9"/>
      <c r="L28" s="30"/>
      <c r="N28" s="19"/>
      <c r="O28" s="31">
        <v>2</v>
      </c>
      <c r="P28" s="27"/>
      <c r="Q28" s="19"/>
      <c r="R28" s="27">
        <v>48</v>
      </c>
    </row>
    <row r="29" spans="1:18" ht="16.5" thickBot="1" x14ac:dyDescent="0.3">
      <c r="A29" s="57">
        <v>25</v>
      </c>
      <c r="B29" s="22">
        <v>26</v>
      </c>
      <c r="C29" s="23">
        <v>0.40277777777777773</v>
      </c>
      <c r="D29" s="23">
        <v>0.4291666666666667</v>
      </c>
      <c r="E29" s="23">
        <v>0.44722222222222219</v>
      </c>
      <c r="F29" s="18">
        <f t="shared" si="0"/>
        <v>1.8055555555555491E-2</v>
      </c>
      <c r="G29" s="19"/>
      <c r="H29" s="9"/>
      <c r="I29" s="29"/>
      <c r="J29" s="27"/>
      <c r="K29" s="9"/>
      <c r="L29" s="30"/>
      <c r="N29" s="19"/>
      <c r="O29" s="31">
        <v>1</v>
      </c>
      <c r="P29" s="27"/>
      <c r="Q29" s="19"/>
      <c r="R29" s="27">
        <v>26</v>
      </c>
    </row>
    <row r="30" spans="1:18" ht="16.5" thickBot="1" x14ac:dyDescent="0.3">
      <c r="A30" s="57">
        <v>26</v>
      </c>
      <c r="B30" s="22">
        <v>27</v>
      </c>
      <c r="C30" s="23">
        <v>0.40486111111111112</v>
      </c>
      <c r="D30" s="23">
        <v>0.43333333333333335</v>
      </c>
      <c r="E30" s="23">
        <v>0.44166666666666665</v>
      </c>
      <c r="F30" s="18">
        <f t="shared" si="0"/>
        <v>8.3333333333333037E-3</v>
      </c>
      <c r="G30" s="19"/>
      <c r="H30" s="9"/>
      <c r="I30" s="29"/>
      <c r="J30" s="27"/>
      <c r="K30" s="9"/>
      <c r="L30" s="30"/>
      <c r="N30" s="19"/>
      <c r="O30" s="31">
        <v>3</v>
      </c>
      <c r="P30" s="27"/>
      <c r="Q30" s="19"/>
      <c r="R30" s="27">
        <v>12</v>
      </c>
    </row>
    <row r="31" spans="1:18" ht="16.5" thickBot="1" x14ac:dyDescent="0.3">
      <c r="A31" s="57">
        <v>27</v>
      </c>
      <c r="B31" s="22">
        <v>28</v>
      </c>
      <c r="C31" s="23">
        <v>0.41111111111111115</v>
      </c>
      <c r="D31" s="23">
        <v>0.43541666666666662</v>
      </c>
      <c r="E31" s="23">
        <v>0.44305555555555554</v>
      </c>
      <c r="F31" s="18">
        <f t="shared" si="0"/>
        <v>7.6388888888889173E-3</v>
      </c>
      <c r="G31" s="19"/>
      <c r="H31" s="25"/>
      <c r="I31" s="29"/>
      <c r="J31" s="27"/>
      <c r="K31" s="25"/>
      <c r="L31" s="30"/>
      <c r="N31" s="19"/>
      <c r="O31" s="31">
        <v>9</v>
      </c>
      <c r="P31" s="27"/>
      <c r="Q31" s="19"/>
      <c r="R31" s="27">
        <v>11</v>
      </c>
    </row>
    <row r="32" spans="1:18" ht="16.5" thickBot="1" x14ac:dyDescent="0.3">
      <c r="A32" s="57">
        <v>28</v>
      </c>
      <c r="B32" s="22" t="s">
        <v>16</v>
      </c>
      <c r="C32" s="23">
        <v>0.41250000000000003</v>
      </c>
      <c r="D32" s="23">
        <v>0.44236111111111115</v>
      </c>
      <c r="E32" s="23">
        <v>0.47083333333333338</v>
      </c>
      <c r="F32" s="18">
        <f t="shared" si="0"/>
        <v>2.8472222222222232E-2</v>
      </c>
      <c r="G32" s="19"/>
      <c r="H32" s="9"/>
      <c r="I32" s="29"/>
      <c r="J32" s="27"/>
      <c r="K32" s="9"/>
      <c r="L32" s="30"/>
      <c r="N32" s="19"/>
      <c r="O32" s="31">
        <v>2</v>
      </c>
      <c r="P32" s="27"/>
      <c r="Q32" s="19"/>
      <c r="R32" s="27">
        <v>41</v>
      </c>
    </row>
    <row r="33" spans="1:18" ht="16.5" thickBot="1" x14ac:dyDescent="0.3">
      <c r="A33" s="57">
        <v>29</v>
      </c>
      <c r="B33" s="22" t="s">
        <v>17</v>
      </c>
      <c r="C33" s="23">
        <v>0.42291666666666666</v>
      </c>
      <c r="D33" s="23">
        <v>0.44305555555555554</v>
      </c>
      <c r="E33" s="23">
        <v>0.4458333333333333</v>
      </c>
      <c r="F33" s="18">
        <f t="shared" si="0"/>
        <v>2.7777777777777679E-3</v>
      </c>
      <c r="G33" s="19"/>
      <c r="H33" s="32"/>
      <c r="I33" s="33"/>
      <c r="J33" s="27"/>
      <c r="K33" s="32"/>
      <c r="L33" s="30"/>
      <c r="N33" s="19"/>
      <c r="O33" s="31">
        <v>15</v>
      </c>
      <c r="P33" s="27"/>
      <c r="Q33" s="19"/>
      <c r="R33" s="27">
        <v>4</v>
      </c>
    </row>
    <row r="34" spans="1:18" ht="16.5" thickBot="1" x14ac:dyDescent="0.3">
      <c r="A34" s="57">
        <v>30</v>
      </c>
      <c r="B34" s="22">
        <v>29</v>
      </c>
      <c r="C34" s="23">
        <v>0.43194444444444446</v>
      </c>
      <c r="D34" s="23">
        <v>0.44375000000000003</v>
      </c>
      <c r="E34" s="23">
        <v>0.44930555555555557</v>
      </c>
      <c r="F34" s="18">
        <f t="shared" si="0"/>
        <v>5.5555555555555358E-3</v>
      </c>
      <c r="G34" s="19"/>
      <c r="H34" s="32"/>
      <c r="I34" s="29"/>
      <c r="J34" s="27"/>
      <c r="K34" s="32"/>
      <c r="L34" s="30"/>
      <c r="N34" s="19"/>
      <c r="O34" s="31">
        <v>13</v>
      </c>
      <c r="P34" s="27"/>
      <c r="Q34" s="19"/>
      <c r="R34" s="27">
        <v>8</v>
      </c>
    </row>
    <row r="35" spans="1:18" ht="16.5" thickBot="1" x14ac:dyDescent="0.3">
      <c r="A35" s="57">
        <v>31</v>
      </c>
      <c r="B35" s="22">
        <v>31</v>
      </c>
      <c r="C35" s="23">
        <v>0.4368055555555555</v>
      </c>
      <c r="D35" s="23">
        <v>0.44791666666666669</v>
      </c>
      <c r="E35" s="23">
        <v>0.47847222222222219</v>
      </c>
      <c r="F35" s="18">
        <f t="shared" si="0"/>
        <v>3.0555555555555503E-2</v>
      </c>
      <c r="G35" s="19"/>
      <c r="H35" s="32"/>
      <c r="I35" s="33"/>
      <c r="J35" s="27"/>
      <c r="K35" s="32"/>
      <c r="L35" s="30"/>
      <c r="N35" s="19"/>
      <c r="O35" s="31">
        <v>7</v>
      </c>
      <c r="P35" s="27"/>
      <c r="Q35" s="19"/>
      <c r="R35" s="27">
        <v>44</v>
      </c>
    </row>
    <row r="36" spans="1:18" ht="16.5" thickBot="1" x14ac:dyDescent="0.3">
      <c r="A36" s="57">
        <v>32</v>
      </c>
      <c r="B36" s="22" t="s">
        <v>18</v>
      </c>
      <c r="C36" s="23">
        <v>0.44722222222222219</v>
      </c>
      <c r="D36" s="23">
        <v>0.44930555555555557</v>
      </c>
      <c r="E36" s="23">
        <v>0.47013888888888888</v>
      </c>
      <c r="F36" s="18">
        <f t="shared" si="0"/>
        <v>2.0833333333333315E-2</v>
      </c>
      <c r="G36" s="19"/>
      <c r="H36" s="32"/>
      <c r="I36" s="33"/>
      <c r="J36" s="27"/>
      <c r="K36" s="32"/>
      <c r="L36" s="30"/>
      <c r="N36" s="19"/>
      <c r="O36" s="31">
        <v>15</v>
      </c>
      <c r="P36" s="27"/>
      <c r="Q36" s="19"/>
      <c r="R36" s="27">
        <v>30</v>
      </c>
    </row>
    <row r="37" spans="1:18" ht="16.5" thickBot="1" x14ac:dyDescent="0.3">
      <c r="A37" s="57">
        <v>33</v>
      </c>
      <c r="B37" s="22">
        <v>34</v>
      </c>
      <c r="C37" s="23">
        <v>0.45694444444444443</v>
      </c>
      <c r="D37" s="23">
        <v>0.46111111111111108</v>
      </c>
      <c r="E37" s="23">
        <v>0.47083333333333338</v>
      </c>
      <c r="F37" s="18">
        <f t="shared" si="0"/>
        <v>9.7222222222222987E-3</v>
      </c>
      <c r="G37" s="19"/>
      <c r="H37" s="32"/>
      <c r="I37" s="33"/>
      <c r="J37" s="27"/>
      <c r="K37" s="32"/>
      <c r="L37" s="30"/>
      <c r="N37" s="19"/>
      <c r="O37" s="31">
        <v>14</v>
      </c>
      <c r="P37" s="27"/>
      <c r="Q37" s="19"/>
      <c r="R37" s="27">
        <v>14</v>
      </c>
    </row>
    <row r="38" spans="1:18" ht="16.5" thickBot="1" x14ac:dyDescent="0.3">
      <c r="A38" s="57">
        <v>34</v>
      </c>
      <c r="B38" s="22">
        <v>35</v>
      </c>
      <c r="C38" s="23">
        <v>0.45902777777777781</v>
      </c>
      <c r="D38" s="23">
        <v>0.47013888888888888</v>
      </c>
      <c r="E38" s="23">
        <v>0.48194444444444445</v>
      </c>
      <c r="F38" s="18">
        <f t="shared" si="0"/>
        <v>1.1805555555555569E-2</v>
      </c>
      <c r="G38" s="19"/>
      <c r="H38" s="32"/>
      <c r="I38" s="33"/>
      <c r="J38" s="27"/>
      <c r="K38" s="32"/>
      <c r="L38" s="30"/>
      <c r="N38" s="19"/>
      <c r="O38" s="31">
        <v>3</v>
      </c>
      <c r="P38" s="27"/>
      <c r="Q38" s="19"/>
      <c r="R38" s="27">
        <v>17</v>
      </c>
    </row>
    <row r="39" spans="1:18" ht="16.5" thickBot="1" x14ac:dyDescent="0.3">
      <c r="A39" s="57">
        <v>35</v>
      </c>
      <c r="B39" s="22" t="s">
        <v>19</v>
      </c>
      <c r="C39" s="23">
        <v>0.47291666666666665</v>
      </c>
      <c r="D39" s="23">
        <v>0.48194444444444445</v>
      </c>
      <c r="E39" s="23">
        <v>0.49791666666666662</v>
      </c>
      <c r="F39" s="18">
        <f t="shared" si="0"/>
        <v>1.5972222222222165E-2</v>
      </c>
      <c r="G39" s="19"/>
      <c r="H39" s="32"/>
      <c r="I39" s="33"/>
      <c r="J39" s="27"/>
      <c r="K39" s="32"/>
      <c r="L39" s="30"/>
      <c r="N39" s="19"/>
      <c r="O39" s="31">
        <v>20</v>
      </c>
      <c r="P39" s="27"/>
      <c r="Q39" s="19"/>
      <c r="R39" s="27">
        <v>23</v>
      </c>
    </row>
    <row r="40" spans="1:18" ht="16.5" thickBot="1" x14ac:dyDescent="0.3">
      <c r="A40" s="57">
        <v>36</v>
      </c>
      <c r="B40" s="22">
        <v>36</v>
      </c>
      <c r="C40" s="23">
        <v>0.47847222222222219</v>
      </c>
      <c r="D40" s="23">
        <v>0.48888888888888887</v>
      </c>
      <c r="E40" s="23">
        <v>0.50208333333333333</v>
      </c>
      <c r="F40" s="18">
        <f t="shared" si="0"/>
        <v>1.3194444444444453E-2</v>
      </c>
      <c r="G40" s="19"/>
      <c r="H40" s="32"/>
      <c r="I40" s="33"/>
      <c r="J40" s="27"/>
      <c r="K40" s="32"/>
      <c r="L40" s="30"/>
      <c r="N40" s="19"/>
      <c r="O40" s="31">
        <v>8</v>
      </c>
      <c r="P40" s="27"/>
      <c r="Q40" s="19"/>
      <c r="R40" s="27">
        <v>19</v>
      </c>
    </row>
    <row r="41" spans="1:18" ht="16.5" thickBot="1" x14ac:dyDescent="0.3">
      <c r="A41" s="57">
        <v>37</v>
      </c>
      <c r="B41" s="22">
        <v>38</v>
      </c>
      <c r="C41" s="23">
        <v>0.48194444444444445</v>
      </c>
      <c r="D41" s="23">
        <v>0.48958333333333331</v>
      </c>
      <c r="E41" s="23">
        <v>0.50486111111111109</v>
      </c>
      <c r="F41" s="18">
        <f t="shared" si="0"/>
        <v>1.5277777777777779E-2</v>
      </c>
      <c r="G41" s="19"/>
      <c r="H41" s="32"/>
      <c r="I41" s="33"/>
      <c r="J41" s="27"/>
      <c r="K41" s="32"/>
      <c r="L41" s="30"/>
      <c r="N41" s="19"/>
      <c r="O41" s="31">
        <v>5</v>
      </c>
      <c r="P41" s="27"/>
      <c r="Q41" s="19"/>
      <c r="R41" s="27">
        <v>22</v>
      </c>
    </row>
    <row r="42" spans="1:18" ht="16.5" thickBot="1" x14ac:dyDescent="0.3">
      <c r="A42" s="57">
        <v>38</v>
      </c>
      <c r="B42" s="22">
        <v>39</v>
      </c>
      <c r="C42" s="23">
        <v>0.48333333333333334</v>
      </c>
      <c r="D42" s="23">
        <v>0.49236111111111108</v>
      </c>
      <c r="E42" s="23">
        <v>0.50624999999999998</v>
      </c>
      <c r="F42" s="18">
        <f t="shared" si="0"/>
        <v>1.3888888888888895E-2</v>
      </c>
      <c r="G42" s="19"/>
      <c r="H42" s="32"/>
      <c r="I42" s="33"/>
      <c r="J42" s="27"/>
      <c r="K42" s="32"/>
      <c r="L42" s="30"/>
      <c r="N42" s="19"/>
      <c r="O42" s="31">
        <v>2</v>
      </c>
      <c r="P42" s="27"/>
      <c r="Q42" s="19"/>
      <c r="R42" s="27">
        <v>20</v>
      </c>
    </row>
    <row r="43" spans="1:18" ht="16.5" thickBot="1" x14ac:dyDescent="0.3">
      <c r="A43" s="57">
        <v>39</v>
      </c>
      <c r="B43" s="22" t="s">
        <v>20</v>
      </c>
      <c r="C43" s="23">
        <v>0.48680555555555555</v>
      </c>
      <c r="D43" s="23">
        <v>0.49791666666666662</v>
      </c>
      <c r="E43" s="23">
        <v>0.51597222222222217</v>
      </c>
      <c r="F43" s="18">
        <f t="shared" si="0"/>
        <v>1.8055555555555547E-2</v>
      </c>
      <c r="G43" s="19"/>
      <c r="H43" s="32"/>
      <c r="I43" s="33"/>
      <c r="J43" s="27"/>
      <c r="K43" s="32"/>
      <c r="L43" s="30"/>
      <c r="N43" s="19"/>
      <c r="O43" s="31">
        <v>5</v>
      </c>
      <c r="P43" s="27"/>
      <c r="Q43" s="19"/>
      <c r="R43" s="27">
        <v>26</v>
      </c>
    </row>
    <row r="44" spans="1:18" ht="16.5" thickBot="1" x14ac:dyDescent="0.3">
      <c r="A44" s="57">
        <v>40</v>
      </c>
      <c r="B44" s="22">
        <v>40</v>
      </c>
      <c r="C44" s="23">
        <v>0.48749999999999999</v>
      </c>
      <c r="D44" s="23">
        <v>0.50486111111111109</v>
      </c>
      <c r="E44" s="23">
        <v>0.5131944444444444</v>
      </c>
      <c r="F44" s="18">
        <f t="shared" si="0"/>
        <v>8.3333333333333037E-3</v>
      </c>
      <c r="G44" s="19"/>
      <c r="H44" s="32"/>
      <c r="I44" s="33"/>
      <c r="J44" s="27"/>
      <c r="K44" s="32"/>
      <c r="L44" s="30"/>
      <c r="N44" s="19"/>
      <c r="O44" s="31">
        <v>1</v>
      </c>
      <c r="P44" s="27"/>
      <c r="Q44" s="19"/>
      <c r="R44" s="27">
        <v>12</v>
      </c>
    </row>
    <row r="45" spans="1:18" ht="16.5" thickBot="1" x14ac:dyDescent="0.3">
      <c r="A45" s="57">
        <v>41</v>
      </c>
      <c r="B45" s="22">
        <v>41</v>
      </c>
      <c r="C45" s="23">
        <v>0.4916666666666667</v>
      </c>
      <c r="D45" s="23">
        <v>0.50902777777777775</v>
      </c>
      <c r="E45" s="23">
        <v>0.5180555555555556</v>
      </c>
      <c r="F45" s="18">
        <f t="shared" si="0"/>
        <v>9.0277777777778567E-3</v>
      </c>
      <c r="G45" s="19"/>
      <c r="H45" s="32"/>
      <c r="I45" s="33"/>
      <c r="J45" s="27"/>
      <c r="K45" s="32"/>
      <c r="L45" s="30"/>
      <c r="N45" s="19"/>
      <c r="O45" s="31">
        <v>6</v>
      </c>
      <c r="P45" s="27"/>
      <c r="Q45" s="19"/>
      <c r="R45" s="27">
        <v>13</v>
      </c>
    </row>
    <row r="46" spans="1:18" ht="16.5" thickBot="1" x14ac:dyDescent="0.3">
      <c r="A46" s="57">
        <v>42</v>
      </c>
      <c r="B46" s="22">
        <v>43</v>
      </c>
      <c r="C46" s="23">
        <v>0.49305555555555558</v>
      </c>
      <c r="D46" s="23">
        <v>0.51041666666666663</v>
      </c>
      <c r="E46" s="23">
        <v>0.52777777777777779</v>
      </c>
      <c r="F46" s="18">
        <f t="shared" si="0"/>
        <v>1.736111111111116E-2</v>
      </c>
      <c r="G46" s="19"/>
      <c r="H46" s="32"/>
      <c r="I46" s="33"/>
      <c r="J46" s="27"/>
      <c r="K46" s="32"/>
      <c r="L46" s="30"/>
      <c r="N46" s="19"/>
      <c r="O46" s="31">
        <v>2</v>
      </c>
      <c r="P46" s="27"/>
      <c r="Q46" s="19"/>
      <c r="R46" s="27">
        <v>25</v>
      </c>
    </row>
    <row r="47" spans="1:18" ht="16.5" thickBot="1" x14ac:dyDescent="0.3">
      <c r="A47" s="57">
        <v>43</v>
      </c>
      <c r="B47" s="22" t="s">
        <v>21</v>
      </c>
      <c r="C47" s="23">
        <v>0.5083333333333333</v>
      </c>
      <c r="D47" s="23">
        <v>0.51597222222222217</v>
      </c>
      <c r="E47" s="23">
        <v>0.53263888888888888</v>
      </c>
      <c r="F47" s="18">
        <f t="shared" si="0"/>
        <v>1.6666666666666718E-2</v>
      </c>
      <c r="G47" s="19"/>
      <c r="H47" s="32"/>
      <c r="I47" s="33"/>
      <c r="J47" s="27"/>
      <c r="K47" s="32"/>
      <c r="L47" s="30"/>
      <c r="N47" s="19"/>
      <c r="O47" s="31">
        <v>22</v>
      </c>
      <c r="P47" s="27"/>
      <c r="Q47" s="19"/>
      <c r="R47" s="27">
        <v>24</v>
      </c>
    </row>
    <row r="48" spans="1:18" ht="16.5" thickBot="1" x14ac:dyDescent="0.3">
      <c r="A48" s="57">
        <v>44</v>
      </c>
      <c r="B48" s="22" t="s">
        <v>22</v>
      </c>
      <c r="C48" s="23">
        <v>0.51111111111111118</v>
      </c>
      <c r="D48" s="23">
        <v>0.51874999999999993</v>
      </c>
      <c r="E48" s="23">
        <v>0.53333333333333333</v>
      </c>
      <c r="F48" s="18">
        <f t="shared" si="0"/>
        <v>1.4583333333333393E-2</v>
      </c>
      <c r="G48" s="19"/>
      <c r="H48" s="32"/>
      <c r="I48" s="33"/>
      <c r="J48" s="27"/>
      <c r="K48" s="32"/>
      <c r="L48" s="30"/>
      <c r="N48" s="19"/>
      <c r="O48" s="31">
        <v>4</v>
      </c>
      <c r="P48" s="27"/>
      <c r="Q48" s="19"/>
      <c r="R48" s="27">
        <v>21</v>
      </c>
    </row>
    <row r="49" spans="1:18" ht="16.5" thickBot="1" x14ac:dyDescent="0.3">
      <c r="A49" s="57">
        <v>45</v>
      </c>
      <c r="B49" s="22">
        <v>44</v>
      </c>
      <c r="C49" s="23">
        <v>0.51458333333333328</v>
      </c>
      <c r="D49" s="23">
        <v>0.52777777777777779</v>
      </c>
      <c r="E49" s="23">
        <v>0.53402777777777777</v>
      </c>
      <c r="F49" s="18">
        <f t="shared" si="0"/>
        <v>6.2499999999999778E-3</v>
      </c>
      <c r="G49" s="19"/>
      <c r="H49" s="32"/>
      <c r="I49" s="33"/>
      <c r="J49" s="27"/>
      <c r="K49" s="32"/>
      <c r="L49" s="30"/>
      <c r="N49" s="19"/>
      <c r="O49" s="31">
        <v>5</v>
      </c>
      <c r="P49" s="27"/>
      <c r="Q49" s="19"/>
      <c r="R49" s="27">
        <v>9</v>
      </c>
    </row>
    <row r="50" spans="1:18" ht="16.5" thickBot="1" x14ac:dyDescent="0.3">
      <c r="A50" s="57">
        <v>46</v>
      </c>
      <c r="B50" s="22">
        <v>45</v>
      </c>
      <c r="C50" s="23">
        <v>0.51597222222222217</v>
      </c>
      <c r="D50" s="23">
        <v>0.53263888888888888</v>
      </c>
      <c r="E50" s="23">
        <v>0.5541666666666667</v>
      </c>
      <c r="F50" s="18">
        <f t="shared" si="0"/>
        <v>2.1527777777777812E-2</v>
      </c>
      <c r="G50" s="19"/>
      <c r="H50" s="32"/>
      <c r="I50" s="33"/>
      <c r="J50" s="27"/>
      <c r="K50" s="32"/>
      <c r="L50" s="30"/>
      <c r="N50" s="19"/>
      <c r="O50" s="31">
        <v>2</v>
      </c>
      <c r="P50" s="27"/>
      <c r="Q50" s="19"/>
      <c r="R50" s="27">
        <v>31</v>
      </c>
    </row>
    <row r="51" spans="1:18" ht="16.5" thickBot="1" x14ac:dyDescent="0.3">
      <c r="A51" s="57">
        <v>47</v>
      </c>
      <c r="B51" s="22">
        <v>46</v>
      </c>
      <c r="C51" s="23">
        <v>0.51666666666666672</v>
      </c>
      <c r="D51" s="23">
        <v>0.53402777777777777</v>
      </c>
      <c r="E51" s="23">
        <v>0.54513888888888895</v>
      </c>
      <c r="F51" s="18">
        <f t="shared" si="0"/>
        <v>1.1111111111111183E-2</v>
      </c>
      <c r="G51" s="19"/>
      <c r="H51" s="32"/>
      <c r="I51" s="33"/>
      <c r="J51" s="27"/>
      <c r="K51" s="32"/>
      <c r="L51" s="30"/>
      <c r="N51" s="19"/>
      <c r="O51" s="31">
        <v>1</v>
      </c>
      <c r="P51" s="27"/>
      <c r="Q51" s="19"/>
      <c r="R51" s="27">
        <v>16</v>
      </c>
    </row>
    <row r="52" spans="1:18" ht="16.5" thickBot="1" x14ac:dyDescent="0.3">
      <c r="A52" s="57">
        <v>48</v>
      </c>
      <c r="B52" s="22">
        <v>47</v>
      </c>
      <c r="C52" s="23">
        <v>0.52013888888888882</v>
      </c>
      <c r="D52" s="23">
        <v>0.53472222222222221</v>
      </c>
      <c r="E52" s="23">
        <v>0.54097222222222219</v>
      </c>
      <c r="F52" s="18">
        <f t="shared" si="0"/>
        <v>6.2499999999999778E-3</v>
      </c>
      <c r="G52" s="19"/>
      <c r="H52" s="32"/>
      <c r="I52" s="33"/>
      <c r="J52" s="27"/>
      <c r="K52" s="32"/>
      <c r="L52" s="30"/>
      <c r="N52" s="19"/>
      <c r="O52" s="31">
        <v>5</v>
      </c>
      <c r="P52" s="27"/>
      <c r="Q52" s="19"/>
      <c r="R52" s="27">
        <v>9</v>
      </c>
    </row>
    <row r="53" spans="1:18" ht="16.5" thickBot="1" x14ac:dyDescent="0.3">
      <c r="A53" s="57">
        <v>49</v>
      </c>
      <c r="B53" s="22" t="s">
        <v>23</v>
      </c>
      <c r="C53" s="23">
        <v>0.54027777777777775</v>
      </c>
      <c r="D53" s="23">
        <v>0.5395833333333333</v>
      </c>
      <c r="E53" s="23">
        <v>0.55625000000000002</v>
      </c>
      <c r="F53" s="18">
        <f t="shared" si="0"/>
        <v>1.6666666666666718E-2</v>
      </c>
      <c r="G53" s="19"/>
      <c r="H53" s="32"/>
      <c r="I53" s="33"/>
      <c r="J53" s="27"/>
      <c r="K53" s="32"/>
      <c r="L53" s="30"/>
      <c r="N53" s="19"/>
      <c r="O53" s="31">
        <v>29</v>
      </c>
      <c r="P53" s="27"/>
      <c r="Q53" s="19"/>
      <c r="R53" s="27">
        <v>24</v>
      </c>
    </row>
    <row r="54" spans="1:18" ht="16.5" thickBot="1" x14ac:dyDescent="0.3">
      <c r="A54" s="57">
        <v>50</v>
      </c>
      <c r="B54" s="22">
        <v>50</v>
      </c>
      <c r="C54" s="23">
        <v>0.54305555555555551</v>
      </c>
      <c r="D54" s="23">
        <v>0.54652777777777783</v>
      </c>
      <c r="E54" s="23">
        <v>0.55763888888888891</v>
      </c>
      <c r="F54" s="18">
        <f t="shared" si="0"/>
        <v>1.1111111111111072E-2</v>
      </c>
      <c r="G54" s="19"/>
      <c r="H54" s="32"/>
      <c r="I54" s="33"/>
      <c r="J54" s="27"/>
      <c r="K54" s="32"/>
      <c r="L54" s="30"/>
      <c r="N54" s="19"/>
      <c r="O54" s="31">
        <v>4</v>
      </c>
      <c r="P54" s="27"/>
      <c r="Q54" s="19"/>
      <c r="R54" s="27">
        <v>16</v>
      </c>
    </row>
    <row r="55" spans="1:18" ht="16.5" thickBot="1" x14ac:dyDescent="0.3">
      <c r="A55" s="57">
        <v>51</v>
      </c>
      <c r="B55" s="22">
        <v>51</v>
      </c>
      <c r="C55" s="23">
        <v>0.54583333333333328</v>
      </c>
      <c r="D55" s="23">
        <v>0.55486111111111114</v>
      </c>
      <c r="E55" s="23">
        <v>0.55555555555555558</v>
      </c>
      <c r="F55" s="18">
        <f t="shared" si="0"/>
        <v>6.9444444444444198E-4</v>
      </c>
      <c r="G55" s="19"/>
      <c r="H55" s="32"/>
      <c r="I55" s="33"/>
      <c r="J55" s="27"/>
      <c r="K55" s="32"/>
      <c r="L55" s="30"/>
      <c r="N55" s="19"/>
      <c r="O55" s="31">
        <v>4</v>
      </c>
      <c r="P55" s="27"/>
      <c r="Q55" s="19"/>
      <c r="R55" s="27">
        <v>1</v>
      </c>
    </row>
    <row r="56" spans="1:18" ht="16.5" thickBot="1" x14ac:dyDescent="0.3">
      <c r="A56" s="57">
        <v>52</v>
      </c>
      <c r="B56" s="22">
        <v>52</v>
      </c>
      <c r="C56" s="23">
        <v>0.5493055555555556</v>
      </c>
      <c r="D56" s="23">
        <v>0.55625000000000002</v>
      </c>
      <c r="E56" s="23">
        <v>0.55972222222222223</v>
      </c>
      <c r="F56" s="18">
        <f t="shared" si="0"/>
        <v>3.4722222222222099E-3</v>
      </c>
      <c r="G56" s="19"/>
      <c r="H56" s="32"/>
      <c r="I56" s="33"/>
      <c r="J56" s="27"/>
      <c r="K56" s="32"/>
      <c r="L56" s="30"/>
      <c r="N56" s="19"/>
      <c r="O56" s="31">
        <v>5</v>
      </c>
      <c r="P56" s="27"/>
      <c r="Q56" s="19"/>
      <c r="R56" s="27">
        <v>5</v>
      </c>
    </row>
    <row r="57" spans="1:18" ht="16.5" thickBot="1" x14ac:dyDescent="0.3">
      <c r="A57" s="57">
        <v>53</v>
      </c>
      <c r="B57" s="22">
        <v>54</v>
      </c>
      <c r="C57" s="23">
        <v>0.55208333333333337</v>
      </c>
      <c r="D57" s="23">
        <v>0.55694444444444446</v>
      </c>
      <c r="E57" s="23">
        <v>0.56874999999999998</v>
      </c>
      <c r="F57" s="18">
        <f t="shared" si="0"/>
        <v>1.1805555555555514E-2</v>
      </c>
      <c r="G57" s="19"/>
      <c r="H57" s="32"/>
      <c r="I57" s="33"/>
      <c r="J57" s="27"/>
      <c r="K57" s="32"/>
      <c r="L57" s="30"/>
      <c r="N57" s="19"/>
      <c r="O57" s="31">
        <v>4</v>
      </c>
      <c r="P57" s="27"/>
      <c r="Q57" s="19"/>
      <c r="R57" s="27">
        <v>17</v>
      </c>
    </row>
    <row r="58" spans="1:18" ht="16.5" thickBot="1" x14ac:dyDescent="0.3">
      <c r="A58" s="57">
        <v>54</v>
      </c>
      <c r="B58" s="22">
        <v>55</v>
      </c>
      <c r="C58" s="23">
        <v>0.55972222222222223</v>
      </c>
      <c r="D58" s="23">
        <v>0.56041666666666667</v>
      </c>
      <c r="E58" s="23">
        <v>0.5708333333333333</v>
      </c>
      <c r="F58" s="18">
        <f t="shared" si="0"/>
        <v>1.041666666666663E-2</v>
      </c>
      <c r="G58" s="19"/>
      <c r="H58" s="32"/>
      <c r="I58" s="33"/>
      <c r="J58" s="27"/>
      <c r="K58" s="32"/>
      <c r="L58" s="30"/>
      <c r="N58" s="19"/>
      <c r="O58" s="31">
        <v>11</v>
      </c>
      <c r="P58" s="27"/>
      <c r="Q58" s="19"/>
      <c r="R58" s="27">
        <v>15</v>
      </c>
    </row>
    <row r="59" spans="1:18" ht="16.5" thickBot="1" x14ac:dyDescent="0.3">
      <c r="A59" s="57">
        <v>55</v>
      </c>
      <c r="B59" s="22">
        <v>56</v>
      </c>
      <c r="C59" s="23">
        <v>0.56319444444444444</v>
      </c>
      <c r="D59" s="23">
        <v>0.56527777777777777</v>
      </c>
      <c r="E59" s="23">
        <v>0.58124999999999993</v>
      </c>
      <c r="F59" s="18">
        <f t="shared" si="0"/>
        <v>1.5972222222222165E-2</v>
      </c>
      <c r="G59" s="19"/>
      <c r="H59" s="32"/>
      <c r="I59" s="33"/>
      <c r="J59" s="27"/>
      <c r="K59" s="32"/>
      <c r="L59" s="30"/>
      <c r="N59" s="19"/>
      <c r="O59" s="31">
        <v>5</v>
      </c>
      <c r="P59" s="27"/>
      <c r="Q59" s="19"/>
      <c r="R59" s="27">
        <v>23</v>
      </c>
    </row>
    <row r="60" spans="1:18" ht="16.5" thickBot="1" x14ac:dyDescent="0.3">
      <c r="A60" s="57">
        <v>56</v>
      </c>
      <c r="B60" s="22" t="s">
        <v>24</v>
      </c>
      <c r="C60" s="23">
        <v>0.5708333333333333</v>
      </c>
      <c r="D60" s="23">
        <v>0.57222222222222219</v>
      </c>
      <c r="E60" s="23">
        <v>0.58333333333333337</v>
      </c>
      <c r="F60" s="18">
        <f t="shared" si="0"/>
        <v>1.1111111111111183E-2</v>
      </c>
      <c r="G60" s="19"/>
      <c r="H60" s="32"/>
      <c r="I60" s="33"/>
      <c r="J60" s="27"/>
      <c r="K60" s="32"/>
      <c r="L60" s="30"/>
      <c r="N60" s="19"/>
      <c r="O60" s="31">
        <v>11</v>
      </c>
      <c r="P60" s="27"/>
      <c r="Q60" s="19"/>
      <c r="R60" s="27">
        <v>16</v>
      </c>
    </row>
    <row r="61" spans="1:18" ht="16.5" thickBot="1" x14ac:dyDescent="0.3">
      <c r="A61" s="57">
        <v>57</v>
      </c>
      <c r="B61" s="22">
        <v>58</v>
      </c>
      <c r="C61" s="23">
        <v>0.57291666666666663</v>
      </c>
      <c r="D61" s="23">
        <v>0.57430555555555551</v>
      </c>
      <c r="E61" s="23">
        <v>0.57847222222222217</v>
      </c>
      <c r="F61" s="18">
        <f t="shared" si="0"/>
        <v>4.1666666666666519E-3</v>
      </c>
      <c r="G61" s="19"/>
      <c r="H61" s="32"/>
      <c r="I61" s="33"/>
      <c r="J61" s="27"/>
      <c r="K61" s="32"/>
      <c r="L61" s="30"/>
      <c r="N61" s="19"/>
      <c r="O61" s="31">
        <v>3</v>
      </c>
      <c r="P61" s="27"/>
      <c r="Q61" s="19"/>
      <c r="R61" s="27">
        <v>6</v>
      </c>
    </row>
    <row r="62" spans="1:18" ht="16.5" thickBot="1" x14ac:dyDescent="0.3">
      <c r="A62" s="57">
        <v>58</v>
      </c>
      <c r="B62" s="22">
        <v>59</v>
      </c>
      <c r="C62" s="23">
        <v>0.57430555555555551</v>
      </c>
      <c r="D62" s="23">
        <v>0.57916666666666672</v>
      </c>
      <c r="E62" s="23">
        <v>0.57986111111111105</v>
      </c>
      <c r="F62" s="18">
        <f t="shared" si="0"/>
        <v>6.9444444444433095E-4</v>
      </c>
      <c r="G62" s="19"/>
      <c r="H62" s="32"/>
      <c r="I62" s="33"/>
      <c r="J62" s="27"/>
      <c r="K62" s="32"/>
      <c r="L62" s="30"/>
      <c r="N62" s="19"/>
      <c r="O62" s="31">
        <v>2</v>
      </c>
      <c r="P62" s="27"/>
      <c r="Q62" s="19"/>
      <c r="R62" s="27">
        <v>1</v>
      </c>
    </row>
    <row r="63" spans="1:18" ht="16.5" thickBot="1" x14ac:dyDescent="0.3">
      <c r="A63" s="57">
        <v>59</v>
      </c>
      <c r="B63" s="22">
        <v>61</v>
      </c>
      <c r="C63" s="23">
        <v>0.57847222222222217</v>
      </c>
      <c r="D63" s="23">
        <v>0.57986111111111105</v>
      </c>
      <c r="E63" s="23">
        <v>0.5854166666666667</v>
      </c>
      <c r="F63" s="18">
        <f t="shared" si="0"/>
        <v>5.5555555555556468E-3</v>
      </c>
      <c r="G63" s="19"/>
      <c r="H63" s="32"/>
      <c r="I63" s="33"/>
      <c r="J63" s="27"/>
      <c r="K63" s="32"/>
      <c r="L63" s="30"/>
      <c r="N63" s="19"/>
      <c r="O63" s="31">
        <v>6</v>
      </c>
      <c r="P63" s="27"/>
      <c r="Q63" s="19"/>
      <c r="R63" s="27">
        <v>8</v>
      </c>
    </row>
    <row r="64" spans="1:18" ht="16.5" thickBot="1" x14ac:dyDescent="0.3">
      <c r="A64" s="57">
        <v>60</v>
      </c>
      <c r="B64" s="22">
        <v>63</v>
      </c>
      <c r="C64" s="23">
        <v>0.58124999999999993</v>
      </c>
      <c r="D64" s="23">
        <v>0.58402777777777781</v>
      </c>
      <c r="E64" s="23">
        <v>0.61875000000000002</v>
      </c>
      <c r="F64" s="18">
        <f t="shared" si="0"/>
        <v>3.472222222222221E-2</v>
      </c>
      <c r="G64" s="19"/>
      <c r="H64" s="32"/>
      <c r="I64" s="33"/>
      <c r="J64" s="27"/>
      <c r="K64" s="32"/>
      <c r="L64" s="30"/>
      <c r="N64" s="19"/>
      <c r="O64" s="31">
        <v>4</v>
      </c>
      <c r="P64" s="27"/>
      <c r="Q64" s="19"/>
      <c r="R64" s="27">
        <v>50</v>
      </c>
    </row>
    <row r="65" spans="1:18" ht="16.5" thickBot="1" x14ac:dyDescent="0.3">
      <c r="A65" s="57">
        <v>61</v>
      </c>
      <c r="B65" s="22">
        <v>64</v>
      </c>
      <c r="C65" s="23">
        <v>0.58402777777777781</v>
      </c>
      <c r="D65" s="23">
        <v>0.58472222222222225</v>
      </c>
      <c r="E65" s="23">
        <v>0.59444444444444444</v>
      </c>
      <c r="F65" s="18">
        <f t="shared" si="0"/>
        <v>9.7222222222221877E-3</v>
      </c>
      <c r="G65" s="19"/>
      <c r="H65" s="32"/>
      <c r="I65" s="33"/>
      <c r="J65" s="27"/>
      <c r="K65" s="32"/>
      <c r="L65" s="30"/>
      <c r="N65" s="19"/>
      <c r="O65" s="31">
        <v>4</v>
      </c>
      <c r="P65" s="27"/>
      <c r="Q65" s="19"/>
      <c r="R65" s="27">
        <v>14</v>
      </c>
    </row>
    <row r="66" spans="1:18" ht="16.5" thickBot="1" x14ac:dyDescent="0.3">
      <c r="A66" s="57">
        <v>62</v>
      </c>
      <c r="B66" s="22">
        <v>65</v>
      </c>
      <c r="C66" s="23">
        <v>0.58472222222222225</v>
      </c>
      <c r="D66" s="23">
        <v>0.58611111111111114</v>
      </c>
      <c r="E66" s="23">
        <v>0.60763888888888895</v>
      </c>
      <c r="F66" s="18">
        <f t="shared" si="0"/>
        <v>2.1527777777777812E-2</v>
      </c>
      <c r="G66" s="19"/>
      <c r="H66" s="32"/>
      <c r="I66" s="33"/>
      <c r="J66" s="27"/>
      <c r="K66" s="32"/>
      <c r="L66" s="30"/>
      <c r="N66" s="19"/>
      <c r="O66" s="31">
        <v>1</v>
      </c>
      <c r="P66" s="27"/>
      <c r="Q66" s="19"/>
      <c r="R66" s="27">
        <v>31</v>
      </c>
    </row>
    <row r="67" spans="1:18" ht="16.5" thickBot="1" x14ac:dyDescent="0.3">
      <c r="A67" s="57">
        <v>63</v>
      </c>
      <c r="B67" s="22">
        <v>66</v>
      </c>
      <c r="C67" s="23">
        <v>0.58680555555555558</v>
      </c>
      <c r="D67" s="23">
        <v>0.58680555555555558</v>
      </c>
      <c r="E67" s="23">
        <v>0.59444444444444444</v>
      </c>
      <c r="F67" s="18">
        <f t="shared" si="0"/>
        <v>7.6388888888888618E-3</v>
      </c>
      <c r="G67" s="19"/>
      <c r="H67" s="32"/>
      <c r="I67" s="33"/>
      <c r="J67" s="27"/>
      <c r="K67" s="32"/>
      <c r="L67" s="30"/>
      <c r="N67" s="19"/>
      <c r="O67" s="31">
        <v>3</v>
      </c>
      <c r="P67" s="27"/>
      <c r="Q67" s="19"/>
      <c r="R67" s="27">
        <v>11</v>
      </c>
    </row>
    <row r="68" spans="1:18" ht="16.5" thickBot="1" x14ac:dyDescent="0.3">
      <c r="A68" s="57">
        <v>64</v>
      </c>
      <c r="B68" s="22">
        <v>67</v>
      </c>
      <c r="C68" s="23">
        <v>0.58750000000000002</v>
      </c>
      <c r="D68" s="23">
        <v>0.59444444444444444</v>
      </c>
      <c r="E68" s="23">
        <v>0.59930555555555554</v>
      </c>
      <c r="F68" s="18">
        <f t="shared" si="0"/>
        <v>4.8611111111110938E-3</v>
      </c>
      <c r="G68" s="19"/>
      <c r="H68" s="32"/>
      <c r="I68" s="33"/>
      <c r="J68" s="27"/>
      <c r="K68" s="32"/>
      <c r="L68" s="30"/>
      <c r="N68" s="19"/>
      <c r="O68" s="31">
        <v>1</v>
      </c>
      <c r="P68" s="27"/>
      <c r="Q68" s="19"/>
      <c r="R68" s="27">
        <v>7</v>
      </c>
    </row>
    <row r="69" spans="1:18" ht="16.5" thickBot="1" x14ac:dyDescent="0.3">
      <c r="A69" s="57">
        <v>65</v>
      </c>
      <c r="B69" s="22">
        <v>68</v>
      </c>
      <c r="C69" s="23">
        <v>0.58888888888888891</v>
      </c>
      <c r="D69" s="23">
        <v>0.6</v>
      </c>
      <c r="E69" s="23">
        <v>0.61111111111111105</v>
      </c>
      <c r="F69" s="18">
        <f t="shared" si="0"/>
        <v>1.1111111111111072E-2</v>
      </c>
      <c r="G69" s="19"/>
      <c r="H69" s="32"/>
      <c r="I69" s="33"/>
      <c r="J69" s="27"/>
      <c r="K69" s="32"/>
      <c r="L69" s="30"/>
      <c r="N69" s="19"/>
      <c r="O69" s="31">
        <v>2</v>
      </c>
      <c r="P69" s="27"/>
      <c r="Q69" s="19"/>
      <c r="R69" s="27">
        <v>16</v>
      </c>
    </row>
    <row r="70" spans="1:18" ht="16.5" thickBot="1" x14ac:dyDescent="0.3">
      <c r="A70" s="57">
        <v>66</v>
      </c>
      <c r="B70" s="22">
        <v>69</v>
      </c>
      <c r="C70" s="23">
        <v>0.59652777777777777</v>
      </c>
      <c r="D70" s="23">
        <v>0.60763888888888895</v>
      </c>
      <c r="E70" s="23">
        <v>0.61944444444444446</v>
      </c>
      <c r="F70" s="18">
        <f t="shared" ref="F70:F76" si="1">E70-D70</f>
        <v>1.1805555555555514E-2</v>
      </c>
      <c r="G70" s="19"/>
      <c r="H70" s="32"/>
      <c r="I70" s="33"/>
      <c r="J70" s="27"/>
      <c r="K70" s="32"/>
      <c r="L70" s="30"/>
      <c r="N70" s="19"/>
      <c r="O70" s="31">
        <v>11</v>
      </c>
      <c r="P70" s="27"/>
      <c r="Q70" s="19"/>
      <c r="R70" s="27">
        <v>17</v>
      </c>
    </row>
    <row r="71" spans="1:18" ht="16.5" thickBot="1" x14ac:dyDescent="0.3">
      <c r="A71" s="57">
        <v>67</v>
      </c>
      <c r="B71" s="22">
        <v>70</v>
      </c>
      <c r="C71" s="23">
        <v>0.59722222222222221</v>
      </c>
      <c r="D71" s="23">
        <v>0.61111111111111105</v>
      </c>
      <c r="E71" s="23">
        <v>0.61597222222222225</v>
      </c>
      <c r="F71" s="18">
        <f t="shared" si="1"/>
        <v>4.8611111111112049E-3</v>
      </c>
      <c r="G71" s="19"/>
      <c r="H71" s="32"/>
      <c r="I71" s="33"/>
      <c r="J71" s="27"/>
      <c r="K71" s="32"/>
      <c r="L71" s="30"/>
      <c r="N71" s="19"/>
      <c r="O71" s="31">
        <v>1</v>
      </c>
      <c r="P71" s="27"/>
      <c r="Q71" s="19"/>
      <c r="R71" s="27">
        <v>7</v>
      </c>
    </row>
    <row r="72" spans="1:18" ht="16.5" thickBot="1" x14ac:dyDescent="0.3">
      <c r="A72" s="57">
        <v>68</v>
      </c>
      <c r="B72" s="22" t="s">
        <v>25</v>
      </c>
      <c r="C72" s="23">
        <v>0.60347222222222219</v>
      </c>
      <c r="D72" s="23">
        <v>0.6166666666666667</v>
      </c>
      <c r="E72" s="23">
        <v>0.63888888888888895</v>
      </c>
      <c r="F72" s="18">
        <f t="shared" si="1"/>
        <v>2.2222222222222254E-2</v>
      </c>
      <c r="G72" s="19"/>
      <c r="H72" s="32"/>
      <c r="I72" s="33"/>
      <c r="J72" s="27"/>
      <c r="K72" s="32"/>
      <c r="L72" s="30"/>
      <c r="N72" s="19"/>
      <c r="O72" s="31">
        <v>9</v>
      </c>
      <c r="P72" s="27"/>
      <c r="Q72" s="19"/>
      <c r="R72" s="27">
        <v>32</v>
      </c>
    </row>
    <row r="73" spans="1:18" ht="16.5" thickBot="1" x14ac:dyDescent="0.3">
      <c r="A73" s="57">
        <v>69</v>
      </c>
      <c r="B73" s="22">
        <v>72</v>
      </c>
      <c r="C73" s="23">
        <v>0.6166666666666667</v>
      </c>
      <c r="D73" s="23">
        <v>0.61944444444444446</v>
      </c>
      <c r="E73" s="23">
        <v>0.62291666666666667</v>
      </c>
      <c r="F73" s="18">
        <f t="shared" si="1"/>
        <v>3.4722222222222099E-3</v>
      </c>
      <c r="G73" s="19"/>
      <c r="H73" s="32"/>
      <c r="I73" s="33"/>
      <c r="J73" s="27"/>
      <c r="K73" s="32"/>
      <c r="L73" s="30"/>
      <c r="N73" s="19"/>
      <c r="O73" s="31">
        <v>19</v>
      </c>
      <c r="P73" s="27"/>
      <c r="Q73" s="19"/>
      <c r="R73" s="27">
        <v>5</v>
      </c>
    </row>
    <row r="74" spans="1:18" ht="16.5" thickBot="1" x14ac:dyDescent="0.3">
      <c r="A74" s="57">
        <v>70</v>
      </c>
      <c r="B74" s="22">
        <v>73</v>
      </c>
      <c r="C74" s="23">
        <v>0.61736111111111114</v>
      </c>
      <c r="D74" s="23">
        <v>0.62083333333333335</v>
      </c>
      <c r="E74" s="23">
        <v>0.63541666666666663</v>
      </c>
      <c r="F74" s="18">
        <f t="shared" si="1"/>
        <v>1.4583333333333282E-2</v>
      </c>
      <c r="G74" s="19"/>
      <c r="H74" s="32"/>
      <c r="I74" s="33"/>
      <c r="J74" s="27"/>
      <c r="K74" s="32"/>
      <c r="L74" s="30"/>
      <c r="N74" s="19"/>
      <c r="O74" s="31">
        <v>1</v>
      </c>
      <c r="P74" s="27"/>
      <c r="Q74" s="19"/>
      <c r="R74" s="27">
        <v>21</v>
      </c>
    </row>
    <row r="75" spans="1:18" ht="16.5" thickBot="1" x14ac:dyDescent="0.3">
      <c r="A75" s="57">
        <v>71</v>
      </c>
      <c r="B75" s="22">
        <v>74</v>
      </c>
      <c r="C75" s="23">
        <v>0.61875000000000002</v>
      </c>
      <c r="D75" s="23">
        <v>0.62361111111111112</v>
      </c>
      <c r="E75" s="23">
        <v>0.65486111111111112</v>
      </c>
      <c r="F75" s="18">
        <f t="shared" si="1"/>
        <v>3.125E-2</v>
      </c>
      <c r="G75" s="19"/>
      <c r="H75" s="32"/>
      <c r="I75" s="33"/>
      <c r="J75" s="27"/>
      <c r="K75" s="32"/>
      <c r="L75" s="30"/>
      <c r="N75" s="19"/>
      <c r="O75" s="31">
        <v>2</v>
      </c>
      <c r="P75" s="27"/>
      <c r="Q75" s="19"/>
      <c r="R75" s="27">
        <v>45</v>
      </c>
    </row>
    <row r="76" spans="1:18" ht="16.5" thickBot="1" x14ac:dyDescent="0.3">
      <c r="A76" s="57">
        <v>72</v>
      </c>
      <c r="B76" s="22">
        <v>75</v>
      </c>
      <c r="C76" s="23">
        <v>0.62986111111111109</v>
      </c>
      <c r="D76" s="23">
        <v>0.6333333333333333</v>
      </c>
      <c r="E76" s="23">
        <v>0.64236111111111105</v>
      </c>
      <c r="F76" s="18">
        <f t="shared" si="1"/>
        <v>9.0277777777777457E-3</v>
      </c>
      <c r="G76" s="19"/>
      <c r="H76" s="32"/>
      <c r="I76" s="33"/>
      <c r="J76" s="27"/>
      <c r="K76" s="32"/>
      <c r="L76" s="30"/>
      <c r="N76" s="19"/>
      <c r="O76" s="31">
        <v>16</v>
      </c>
      <c r="P76" s="27"/>
      <c r="Q76" s="19"/>
      <c r="R76" s="27">
        <v>13</v>
      </c>
    </row>
    <row r="77" spans="1:18" ht="16.5" thickBot="1" x14ac:dyDescent="0.3">
      <c r="B77" s="22"/>
      <c r="C77" s="23"/>
      <c r="D77" s="23"/>
      <c r="E77" s="23"/>
      <c r="F77" s="18"/>
      <c r="G77" s="19"/>
      <c r="H77" s="32"/>
      <c r="I77" s="33"/>
      <c r="J77" s="27"/>
      <c r="K77" s="32"/>
      <c r="L77" s="30"/>
      <c r="N77" s="27"/>
      <c r="O77" s="31"/>
      <c r="P77" s="27"/>
      <c r="Q77" s="27"/>
      <c r="R77" s="27"/>
    </row>
    <row r="78" spans="1:18" ht="16.5" thickBot="1" x14ac:dyDescent="0.3">
      <c r="B78" s="22"/>
      <c r="C78" s="35"/>
      <c r="D78" s="23"/>
      <c r="E78" s="23"/>
      <c r="F78" s="124">
        <f>SUM(F5:F76)</f>
        <v>0.92847222222222192</v>
      </c>
      <c r="G78" s="18"/>
      <c r="H78" s="18"/>
      <c r="I78" s="18"/>
      <c r="J78" s="18"/>
      <c r="K78" s="18"/>
      <c r="L78" s="18"/>
      <c r="M78" s="18"/>
      <c r="N78" s="124"/>
      <c r="O78" s="123">
        <f t="shared" ref="O78:R78" si="2">SUM(O5:O76)</f>
        <v>427</v>
      </c>
      <c r="P78" s="18"/>
      <c r="Q78" s="124">
        <f t="shared" si="2"/>
        <v>0</v>
      </c>
      <c r="R78" s="123">
        <f t="shared" si="2"/>
        <v>1337</v>
      </c>
    </row>
    <row r="79" spans="1:18" x14ac:dyDescent="0.25">
      <c r="B79" s="36"/>
      <c r="C79" s="37"/>
      <c r="D79" s="37"/>
      <c r="E79" s="37"/>
      <c r="F79" s="37"/>
      <c r="G79" s="38"/>
      <c r="H79" s="39"/>
      <c r="I79" s="40"/>
      <c r="J79" s="39"/>
      <c r="K79" s="39"/>
      <c r="L79" s="39"/>
      <c r="N79" s="27"/>
      <c r="O79" s="31"/>
      <c r="P79" s="27"/>
      <c r="Q79" s="27"/>
      <c r="R79" s="27"/>
    </row>
    <row r="80" spans="1:18" x14ac:dyDescent="0.25">
      <c r="B80" s="36"/>
      <c r="C80" s="37"/>
      <c r="D80" s="37"/>
      <c r="E80" s="37"/>
      <c r="F80" s="37"/>
      <c r="G80" s="38"/>
      <c r="H80" s="39"/>
      <c r="I80" s="40"/>
      <c r="J80" s="39"/>
      <c r="K80" s="39"/>
      <c r="L80" s="39"/>
      <c r="N80" s="27"/>
      <c r="O80" s="31"/>
      <c r="P80" s="27"/>
      <c r="Q80" s="27"/>
      <c r="R80" s="27"/>
    </row>
    <row r="81" spans="2:15" x14ac:dyDescent="0.25">
      <c r="B81" s="36"/>
      <c r="C81" s="37"/>
      <c r="D81" s="37"/>
      <c r="E81" s="37"/>
      <c r="F81" s="132"/>
      <c r="G81" s="132"/>
      <c r="H81" s="132"/>
      <c r="I81" s="40"/>
      <c r="J81" s="39"/>
      <c r="K81" s="133"/>
      <c r="L81" s="133"/>
      <c r="N81" s="41"/>
      <c r="O81" s="41"/>
    </row>
    <row r="82" spans="2:15" x14ac:dyDescent="0.25">
      <c r="B82" s="36"/>
      <c r="C82" s="37"/>
      <c r="D82" s="42"/>
      <c r="E82" s="37"/>
      <c r="F82" s="37"/>
      <c r="G82" s="38"/>
      <c r="H82" s="43"/>
      <c r="I82" s="40"/>
      <c r="J82" s="39"/>
      <c r="K82" s="39"/>
      <c r="L82" s="39"/>
    </row>
    <row r="83" spans="2:15" x14ac:dyDescent="0.25">
      <c r="B83" s="36"/>
      <c r="C83" s="37"/>
      <c r="D83" s="44"/>
      <c r="E83" s="37"/>
      <c r="F83" s="37"/>
      <c r="G83" s="38"/>
      <c r="H83" s="39"/>
      <c r="I83" s="40"/>
      <c r="J83" s="39"/>
      <c r="K83" s="39"/>
      <c r="L83" s="44"/>
    </row>
    <row r="84" spans="2:15" x14ac:dyDescent="0.25">
      <c r="B84" s="36"/>
      <c r="C84" s="45"/>
      <c r="D84" s="46"/>
      <c r="E84" s="39"/>
      <c r="F84" s="45"/>
      <c r="G84" s="39"/>
      <c r="H84" s="44"/>
      <c r="I84" s="39"/>
      <c r="J84" s="39"/>
      <c r="K84" s="45"/>
      <c r="L84" s="39"/>
      <c r="N84" s="45"/>
    </row>
    <row r="85" spans="2:15" x14ac:dyDescent="0.25">
      <c r="B85" s="36"/>
      <c r="C85" s="39"/>
      <c r="D85" s="39"/>
      <c r="E85" s="39"/>
      <c r="F85" s="39"/>
      <c r="G85" s="39"/>
      <c r="H85" s="47"/>
      <c r="I85" s="39"/>
      <c r="J85" s="39"/>
      <c r="K85" s="38"/>
      <c r="L85" s="39"/>
    </row>
    <row r="86" spans="2:15" x14ac:dyDescent="0.25">
      <c r="B86" s="36"/>
      <c r="C86" s="39"/>
      <c r="D86" s="39"/>
      <c r="E86" s="39"/>
      <c r="F86" s="39"/>
      <c r="G86" s="39"/>
      <c r="H86" s="38"/>
      <c r="I86" s="39"/>
      <c r="J86" s="39"/>
      <c r="K86" s="38"/>
      <c r="L86" s="39"/>
    </row>
    <row r="87" spans="2:15" x14ac:dyDescent="0.25">
      <c r="B87" s="36"/>
      <c r="C87" s="39"/>
      <c r="D87" s="39"/>
      <c r="E87" s="39"/>
      <c r="F87" s="39"/>
      <c r="G87" s="39"/>
      <c r="H87" s="38"/>
      <c r="I87" s="39"/>
      <c r="J87" s="39"/>
      <c r="K87" s="38"/>
      <c r="L87" s="39"/>
    </row>
    <row r="88" spans="2:15" x14ac:dyDescent="0.25">
      <c r="B88" s="36"/>
      <c r="C88" s="39"/>
      <c r="D88" s="39"/>
      <c r="E88" s="39"/>
      <c r="F88" s="39"/>
      <c r="G88" s="39"/>
      <c r="H88" s="38"/>
      <c r="I88" s="39"/>
      <c r="J88" s="39"/>
      <c r="K88" s="39"/>
      <c r="L88" s="39"/>
    </row>
    <row r="89" spans="2:15" x14ac:dyDescent="0.25">
      <c r="B89" s="36"/>
      <c r="C89" s="39"/>
      <c r="D89" s="39"/>
      <c r="E89" s="39"/>
      <c r="F89" s="39"/>
      <c r="G89" s="39"/>
      <c r="H89" s="38"/>
      <c r="I89" s="39"/>
      <c r="J89" s="39"/>
      <c r="K89" s="39"/>
      <c r="L89" s="39"/>
    </row>
    <row r="96" spans="2:15" x14ac:dyDescent="0.25">
      <c r="H96" s="5"/>
      <c r="I96" s="5"/>
      <c r="J96" s="5"/>
      <c r="K96" s="5"/>
      <c r="L96" s="5"/>
    </row>
    <row r="97" spans="2:12" x14ac:dyDescent="0.25">
      <c r="H97" s="5"/>
      <c r="I97" s="5"/>
      <c r="J97" s="5"/>
      <c r="K97" s="5"/>
      <c r="L97" s="5"/>
    </row>
    <row r="98" spans="2:12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x14ac:dyDescent="0.25">
      <c r="B99" s="5"/>
      <c r="C99" s="5"/>
      <c r="D99" s="5"/>
      <c r="E99" s="5"/>
      <c r="F99" s="48"/>
      <c r="G99" s="5"/>
      <c r="H99" s="48"/>
      <c r="I99" s="5"/>
      <c r="J99" s="5"/>
      <c r="K99" s="5"/>
      <c r="L99" s="5"/>
    </row>
    <row r="100" spans="2:12" x14ac:dyDescent="0.25">
      <c r="B100" s="5"/>
      <c r="C100" s="5"/>
      <c r="D100" s="5"/>
      <c r="E100" s="5"/>
      <c r="F100" s="48"/>
      <c r="G100" s="5"/>
      <c r="H100" s="5"/>
      <c r="I100" s="5"/>
      <c r="J100" s="5"/>
      <c r="K100" s="5"/>
      <c r="L100" s="5"/>
    </row>
    <row r="101" spans="2:12" x14ac:dyDescent="0.25">
      <c r="B101" s="5"/>
      <c r="C101" s="5"/>
      <c r="D101" s="5"/>
      <c r="E101" s="5"/>
      <c r="F101" s="48"/>
      <c r="G101" s="5"/>
      <c r="H101" s="5"/>
      <c r="I101" s="5"/>
      <c r="J101" s="5"/>
      <c r="K101" s="5"/>
      <c r="L101" s="5"/>
    </row>
    <row r="102" spans="2:12" x14ac:dyDescent="0.25">
      <c r="B102" s="5"/>
      <c r="C102" s="5"/>
      <c r="D102" s="5"/>
      <c r="E102" s="5"/>
      <c r="F102" s="48"/>
      <c r="G102" s="5"/>
      <c r="H102" s="5"/>
      <c r="I102" s="5"/>
      <c r="J102" s="5"/>
      <c r="K102" s="5"/>
      <c r="L102" s="5"/>
    </row>
    <row r="103" spans="2:12" x14ac:dyDescent="0.25">
      <c r="B103" s="5"/>
      <c r="C103" s="5"/>
      <c r="D103" s="5"/>
      <c r="E103" s="5"/>
      <c r="F103" s="48"/>
      <c r="G103" s="5"/>
      <c r="H103" s="5"/>
      <c r="I103" s="5"/>
      <c r="J103" s="5"/>
      <c r="K103" s="5"/>
      <c r="L103" s="5"/>
    </row>
    <row r="104" spans="2:12" x14ac:dyDescent="0.25">
      <c r="B104" s="5"/>
      <c r="C104" s="5"/>
      <c r="D104" s="5"/>
      <c r="E104" s="5"/>
      <c r="F104" s="48"/>
      <c r="G104" s="5"/>
      <c r="H104" s="5"/>
      <c r="I104" s="5"/>
      <c r="J104" s="5"/>
      <c r="K104" s="5"/>
      <c r="L104" s="5"/>
    </row>
    <row r="105" spans="2:12" x14ac:dyDescent="0.25">
      <c r="B105" s="5"/>
      <c r="C105" s="5"/>
      <c r="D105" s="5"/>
      <c r="E105" s="5"/>
      <c r="F105" s="48"/>
      <c r="G105" s="5"/>
      <c r="H105" s="5"/>
      <c r="I105" s="5"/>
      <c r="J105" s="5"/>
      <c r="K105" s="5"/>
      <c r="L105" s="5"/>
    </row>
    <row r="106" spans="2:12" x14ac:dyDescent="0.25">
      <c r="B106" s="5"/>
      <c r="C106" s="5"/>
      <c r="D106" s="5"/>
      <c r="E106" s="5"/>
      <c r="F106" s="48"/>
      <c r="G106" s="5"/>
      <c r="H106" s="5"/>
      <c r="I106" s="5"/>
      <c r="J106" s="5"/>
      <c r="K106" s="5"/>
      <c r="L106" s="5"/>
    </row>
    <row r="107" spans="2:12" x14ac:dyDescent="0.25">
      <c r="B107" s="5"/>
      <c r="C107" s="5"/>
      <c r="D107" s="5"/>
      <c r="E107" s="5"/>
      <c r="F107" s="48"/>
      <c r="G107" s="5"/>
      <c r="H107" s="5"/>
      <c r="I107" s="5"/>
      <c r="J107" s="5"/>
      <c r="K107" s="5"/>
      <c r="L107" s="5"/>
    </row>
    <row r="108" spans="2:12" x14ac:dyDescent="0.25">
      <c r="B108" s="5"/>
      <c r="C108" s="5"/>
      <c r="D108" s="5"/>
      <c r="E108" s="5"/>
      <c r="F108" s="48"/>
      <c r="G108" s="5"/>
      <c r="H108" s="5"/>
      <c r="I108" s="5"/>
      <c r="J108" s="5"/>
      <c r="K108" s="5"/>
      <c r="L108" s="5"/>
    </row>
    <row r="109" spans="2:12" x14ac:dyDescent="0.25">
      <c r="B109" s="5"/>
      <c r="C109" s="5"/>
      <c r="D109" s="5"/>
      <c r="E109" s="5"/>
      <c r="F109" s="48"/>
      <c r="G109" s="5"/>
      <c r="H109" s="5"/>
      <c r="I109" s="5"/>
      <c r="J109" s="5"/>
      <c r="K109" s="5"/>
      <c r="L109" s="5"/>
    </row>
    <row r="110" spans="2:12" x14ac:dyDescent="0.25">
      <c r="B110" s="5"/>
      <c r="C110" s="5"/>
      <c r="D110" s="5"/>
      <c r="E110" s="5"/>
      <c r="F110" s="48"/>
      <c r="G110" s="5"/>
      <c r="H110" s="5"/>
      <c r="I110" s="5"/>
      <c r="J110" s="5"/>
      <c r="K110" s="5"/>
      <c r="L110" s="5"/>
    </row>
    <row r="111" spans="2:12" x14ac:dyDescent="0.25">
      <c r="B111" s="48"/>
      <c r="C111" s="5"/>
      <c r="D111" s="5"/>
      <c r="E111" s="5"/>
      <c r="F111" s="48"/>
      <c r="G111" s="5"/>
      <c r="H111" s="5"/>
      <c r="I111" s="5"/>
      <c r="J111" s="5"/>
      <c r="K111" s="5"/>
      <c r="L111" s="5"/>
    </row>
    <row r="112" spans="2:12" x14ac:dyDescent="0.25">
      <c r="B112" s="48"/>
      <c r="C112" s="5"/>
      <c r="D112" s="5"/>
      <c r="E112" s="5"/>
      <c r="F112" s="48"/>
      <c r="G112" s="5"/>
      <c r="H112" s="5"/>
      <c r="I112" s="5"/>
      <c r="J112" s="5"/>
      <c r="K112" s="5"/>
      <c r="L112" s="5"/>
    </row>
    <row r="113" spans="2:12" x14ac:dyDescent="0.25">
      <c r="B113" s="5"/>
      <c r="C113" s="5"/>
      <c r="D113" s="5"/>
      <c r="E113" s="5"/>
      <c r="F113" s="5"/>
      <c r="G113" s="5"/>
      <c r="H113" s="134"/>
      <c r="I113" s="134"/>
      <c r="J113" s="49"/>
      <c r="K113" s="134"/>
      <c r="L113" s="134"/>
    </row>
    <row r="114" spans="2:12" x14ac:dyDescent="0.25">
      <c r="B114" s="5"/>
      <c r="C114" s="5"/>
      <c r="D114" s="5"/>
      <c r="E114" s="5"/>
      <c r="F114" s="5"/>
      <c r="G114" s="5"/>
      <c r="H114" s="50"/>
      <c r="I114" s="49"/>
      <c r="J114" s="49"/>
      <c r="K114" s="50"/>
      <c r="L114" s="49"/>
    </row>
    <row r="115" spans="2:12" x14ac:dyDescent="0.25">
      <c r="B115" s="51"/>
      <c r="C115" s="51"/>
      <c r="D115" s="49"/>
      <c r="E115" s="134"/>
      <c r="F115" s="134"/>
      <c r="G115" s="49"/>
      <c r="H115" s="50"/>
      <c r="I115" s="49"/>
      <c r="J115" s="49"/>
      <c r="K115" s="50"/>
      <c r="L115" s="49"/>
    </row>
    <row r="116" spans="2:12" x14ac:dyDescent="0.25">
      <c r="B116" s="50"/>
      <c r="C116" s="49"/>
      <c r="D116" s="49"/>
      <c r="E116" s="50"/>
      <c r="F116" s="49"/>
      <c r="G116" s="49"/>
      <c r="H116" s="50"/>
      <c r="I116" s="49"/>
      <c r="J116" s="49"/>
      <c r="K116" s="50"/>
      <c r="L116" s="49"/>
    </row>
    <row r="117" spans="2:12" x14ac:dyDescent="0.25">
      <c r="B117" s="50"/>
      <c r="C117" s="49"/>
      <c r="D117" s="49"/>
      <c r="E117" s="50"/>
      <c r="F117" s="49"/>
      <c r="G117" s="49"/>
      <c r="H117" s="50"/>
      <c r="I117" s="49"/>
      <c r="J117" s="49"/>
      <c r="K117" s="50"/>
      <c r="L117" s="49"/>
    </row>
    <row r="118" spans="2:12" x14ac:dyDescent="0.25">
      <c r="B118" s="50"/>
      <c r="C118" s="49"/>
      <c r="D118" s="49"/>
      <c r="E118" s="50"/>
      <c r="F118" s="49"/>
      <c r="G118" s="49"/>
      <c r="H118" s="50"/>
      <c r="I118" s="49"/>
      <c r="J118" s="49"/>
      <c r="K118" s="50"/>
      <c r="L118" s="49"/>
    </row>
    <row r="119" spans="2:12" x14ac:dyDescent="0.25">
      <c r="B119" s="50"/>
      <c r="C119" s="49"/>
      <c r="D119" s="49"/>
      <c r="E119" s="50"/>
      <c r="F119" s="49"/>
      <c r="G119" s="49"/>
      <c r="H119" s="50"/>
      <c r="I119" s="49"/>
      <c r="J119" s="49"/>
      <c r="K119" s="50"/>
      <c r="L119" s="49"/>
    </row>
    <row r="120" spans="2:12" x14ac:dyDescent="0.25">
      <c r="B120" s="50"/>
      <c r="C120" s="49"/>
      <c r="D120" s="49"/>
      <c r="E120" s="50"/>
      <c r="F120" s="49"/>
      <c r="G120" s="49"/>
    </row>
    <row r="121" spans="2:12" x14ac:dyDescent="0.25">
      <c r="B121" s="50"/>
      <c r="C121" s="49"/>
      <c r="D121" s="49"/>
      <c r="E121" s="50"/>
      <c r="F121" s="49"/>
      <c r="G121" s="49"/>
    </row>
  </sheetData>
  <mergeCells count="10">
    <mergeCell ref="E115:F115"/>
    <mergeCell ref="B1:L1"/>
    <mergeCell ref="H3:I3"/>
    <mergeCell ref="K3:L3"/>
    <mergeCell ref="N3:O3"/>
    <mergeCell ref="Q3:R3"/>
    <mergeCell ref="F81:H81"/>
    <mergeCell ref="K81:L81"/>
    <mergeCell ref="H113:I113"/>
    <mergeCell ref="K113:L11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opLeftCell="A67" zoomScale="80" zoomScaleNormal="80" workbookViewId="0">
      <selection activeCell="M81" sqref="M81:Q86"/>
    </sheetView>
  </sheetViews>
  <sheetFormatPr defaultRowHeight="15.75" x14ac:dyDescent="0.25"/>
  <cols>
    <col min="1" max="1" width="9.140625" style="1"/>
    <col min="2" max="2" width="7.140625" style="1" customWidth="1"/>
    <col min="3" max="3" width="12" style="1" customWidth="1"/>
    <col min="4" max="4" width="11.85546875" style="1" customWidth="1"/>
    <col min="5" max="5" width="9.5703125" style="1" customWidth="1"/>
    <col min="6" max="6" width="10" style="1" customWidth="1"/>
    <col min="7" max="7" width="5.140625" style="1" customWidth="1"/>
    <col min="8" max="8" width="13.28515625" style="1" customWidth="1"/>
    <col min="9" max="9" width="9.85546875" style="1" customWidth="1"/>
    <col min="10" max="10" width="4" style="1" customWidth="1"/>
    <col min="11" max="11" width="13.42578125" style="1" customWidth="1"/>
    <col min="12" max="12" width="9.85546875" style="1" customWidth="1"/>
    <col min="13" max="13" width="4.7109375" style="1" customWidth="1"/>
    <col min="14" max="14" width="9.140625" style="1"/>
    <col min="15" max="15" width="9.42578125" style="1" customWidth="1"/>
    <col min="16" max="16" width="4.42578125" style="1" customWidth="1"/>
    <col min="17" max="17" width="9.140625" style="1" customWidth="1"/>
    <col min="18" max="16384" width="9.140625" style="1"/>
  </cols>
  <sheetData>
    <row r="1" spans="1:18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ht="16.5" thickBot="1" x14ac:dyDescent="0.3"/>
    <row r="3" spans="1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H3" s="136" t="s">
        <v>5</v>
      </c>
      <c r="I3" s="137"/>
      <c r="J3" s="5"/>
      <c r="K3" s="138" t="s">
        <v>6</v>
      </c>
      <c r="L3" s="139"/>
      <c r="N3" s="130" t="s">
        <v>7</v>
      </c>
      <c r="O3" s="131"/>
      <c r="Q3" s="130" t="s">
        <v>8</v>
      </c>
      <c r="R3" s="131"/>
    </row>
    <row r="4" spans="1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H4" s="54" t="s">
        <v>39</v>
      </c>
      <c r="I4" s="10">
        <f>COUNT(C5:C14)</f>
        <v>10</v>
      </c>
      <c r="K4" s="54" t="s">
        <v>39</v>
      </c>
      <c r="L4" s="11">
        <f>COUNT(D5:D14)</f>
        <v>10</v>
      </c>
      <c r="N4" s="12"/>
      <c r="O4" s="13"/>
      <c r="Q4" s="14"/>
      <c r="R4" s="15"/>
    </row>
    <row r="5" spans="1:18" ht="16.5" thickBot="1" x14ac:dyDescent="0.3">
      <c r="A5" s="57">
        <v>1</v>
      </c>
      <c r="B5" s="16">
        <v>1</v>
      </c>
      <c r="C5" s="17">
        <v>0.33402777777777781</v>
      </c>
      <c r="D5" s="17">
        <v>0.33402777777777781</v>
      </c>
      <c r="E5" s="17">
        <v>0.34027777777777773</v>
      </c>
      <c r="F5" s="18">
        <f>E5-D5</f>
        <v>6.2499999999999223E-3</v>
      </c>
      <c r="G5" s="19"/>
      <c r="H5" s="55" t="s">
        <v>40</v>
      </c>
      <c r="I5" s="24">
        <f>COUNT(C15:C29)</f>
        <v>15</v>
      </c>
      <c r="K5" s="55" t="s">
        <v>40</v>
      </c>
      <c r="L5" s="20">
        <f>COUNT(D15:D26)</f>
        <v>12</v>
      </c>
      <c r="N5" s="19"/>
      <c r="O5" s="21">
        <v>1</v>
      </c>
      <c r="Q5" s="19"/>
      <c r="R5" s="1">
        <v>9</v>
      </c>
    </row>
    <row r="6" spans="1:18" ht="16.5" thickBot="1" x14ac:dyDescent="0.3">
      <c r="A6" s="57">
        <v>2</v>
      </c>
      <c r="B6" s="22">
        <v>4</v>
      </c>
      <c r="C6" s="23">
        <v>0.33958333333333335</v>
      </c>
      <c r="D6" s="23">
        <v>0.34027777777777773</v>
      </c>
      <c r="E6" s="23">
        <v>0.3520833333333333</v>
      </c>
      <c r="F6" s="18">
        <f t="shared" ref="F6:F69" si="0">E6-D6</f>
        <v>1.1805555555555569E-2</v>
      </c>
      <c r="G6" s="19"/>
      <c r="H6" s="55" t="s">
        <v>41</v>
      </c>
      <c r="I6" s="24">
        <f>COUNT(C30:C39)</f>
        <v>10</v>
      </c>
      <c r="K6" s="55" t="s">
        <v>41</v>
      </c>
      <c r="L6" s="20">
        <f>COUNT(D27:D35)</f>
        <v>9</v>
      </c>
      <c r="N6" s="19"/>
      <c r="O6" s="21">
        <v>8</v>
      </c>
      <c r="Q6" s="19"/>
      <c r="R6" s="1">
        <v>17</v>
      </c>
    </row>
    <row r="7" spans="1:18" ht="16.5" thickBot="1" x14ac:dyDescent="0.3">
      <c r="A7" s="57">
        <v>3</v>
      </c>
      <c r="B7" s="22">
        <v>5</v>
      </c>
      <c r="C7" s="23">
        <v>0.34583333333333338</v>
      </c>
      <c r="D7" s="23">
        <v>0.34791666666666665</v>
      </c>
      <c r="E7" s="23">
        <v>0.35000000000000003</v>
      </c>
      <c r="F7" s="18">
        <f t="shared" si="0"/>
        <v>2.0833333333333814E-3</v>
      </c>
      <c r="G7" s="19"/>
      <c r="H7" s="55" t="s">
        <v>42</v>
      </c>
      <c r="I7" s="24">
        <f>COUNT(C40:C50)</f>
        <v>11</v>
      </c>
      <c r="K7" s="55" t="s">
        <v>42</v>
      </c>
      <c r="L7" s="20">
        <f>COUNT(D36:D44)</f>
        <v>9</v>
      </c>
      <c r="N7" s="19"/>
      <c r="O7" s="21">
        <v>9</v>
      </c>
      <c r="Q7" s="19"/>
      <c r="R7" s="1">
        <v>3</v>
      </c>
    </row>
    <row r="8" spans="1:18" ht="16.5" thickBot="1" x14ac:dyDescent="0.3">
      <c r="A8" s="57">
        <v>4</v>
      </c>
      <c r="B8" s="22">
        <v>6</v>
      </c>
      <c r="C8" s="23">
        <v>0.34930555555555554</v>
      </c>
      <c r="D8" s="23">
        <v>0.3520833333333333</v>
      </c>
      <c r="E8" s="23">
        <v>0.35625000000000001</v>
      </c>
      <c r="F8" s="18">
        <f t="shared" si="0"/>
        <v>4.1666666666667074E-3</v>
      </c>
      <c r="G8" s="19"/>
      <c r="H8" s="55" t="s">
        <v>43</v>
      </c>
      <c r="I8" s="24">
        <f>COUNT(C51:C58)</f>
        <v>8</v>
      </c>
      <c r="K8" s="55" t="s">
        <v>43</v>
      </c>
      <c r="L8" s="20">
        <f>COUNT(D45:D56)</f>
        <v>12</v>
      </c>
      <c r="N8" s="19"/>
      <c r="O8" s="21">
        <v>5</v>
      </c>
      <c r="Q8" s="19"/>
      <c r="R8" s="1">
        <v>6</v>
      </c>
    </row>
    <row r="9" spans="1:18" ht="16.5" thickBot="1" x14ac:dyDescent="0.3">
      <c r="A9" s="57">
        <v>5</v>
      </c>
      <c r="B9" s="22">
        <v>7</v>
      </c>
      <c r="C9" s="23">
        <v>0.35694444444444445</v>
      </c>
      <c r="D9" s="23">
        <v>0.3576388888888889</v>
      </c>
      <c r="E9" s="23">
        <v>0.36319444444444443</v>
      </c>
      <c r="F9" s="18">
        <f t="shared" si="0"/>
        <v>5.5555555555555358E-3</v>
      </c>
      <c r="G9" s="19"/>
      <c r="H9" s="55" t="s">
        <v>44</v>
      </c>
      <c r="I9" s="24">
        <f>COUNT(C59:C65)</f>
        <v>7</v>
      </c>
      <c r="K9" s="55" t="s">
        <v>44</v>
      </c>
      <c r="L9" s="20">
        <f>COUNT(D57:D65)</f>
        <v>9</v>
      </c>
      <c r="N9" s="19"/>
      <c r="O9" s="21">
        <v>11</v>
      </c>
      <c r="Q9" s="19"/>
      <c r="R9" s="1">
        <v>8</v>
      </c>
    </row>
    <row r="10" spans="1:18" ht="16.5" thickBot="1" x14ac:dyDescent="0.3">
      <c r="A10" s="57">
        <v>6</v>
      </c>
      <c r="B10" s="22" t="s">
        <v>12</v>
      </c>
      <c r="C10" s="23">
        <v>0.36041666666666666</v>
      </c>
      <c r="D10" s="23">
        <v>0.3611111111111111</v>
      </c>
      <c r="E10" s="23">
        <v>0.38680555555555557</v>
      </c>
      <c r="F10" s="18">
        <f t="shared" si="0"/>
        <v>2.5694444444444464E-2</v>
      </c>
      <c r="G10" s="19"/>
      <c r="H10" s="55" t="s">
        <v>45</v>
      </c>
      <c r="I10" s="24">
        <f>COUNT(C66:C75)</f>
        <v>10</v>
      </c>
      <c r="K10" s="55" t="s">
        <v>45</v>
      </c>
      <c r="L10" s="20">
        <f>COUNT(D66:D72)</f>
        <v>7</v>
      </c>
      <c r="N10" s="19"/>
      <c r="O10" s="21">
        <v>5</v>
      </c>
      <c r="Q10" s="19"/>
      <c r="R10" s="1">
        <v>37</v>
      </c>
    </row>
    <row r="11" spans="1:18" ht="16.5" thickBot="1" x14ac:dyDescent="0.3">
      <c r="A11" s="57">
        <v>7</v>
      </c>
      <c r="B11" s="22">
        <v>8</v>
      </c>
      <c r="C11" s="23">
        <v>0.36319444444444443</v>
      </c>
      <c r="D11" s="23">
        <v>0.36388888888888887</v>
      </c>
      <c r="E11" s="23">
        <v>0.37152777777777773</v>
      </c>
      <c r="F11" s="18">
        <f t="shared" si="0"/>
        <v>7.6388888888888618E-3</v>
      </c>
      <c r="G11" s="19"/>
      <c r="H11" s="55" t="s">
        <v>46</v>
      </c>
      <c r="I11" s="24">
        <v>0</v>
      </c>
      <c r="K11" s="55" t="s">
        <v>46</v>
      </c>
      <c r="L11" s="20">
        <f>COUNT(D73:D75)</f>
        <v>3</v>
      </c>
      <c r="N11" s="19"/>
      <c r="O11" s="21">
        <v>4</v>
      </c>
      <c r="Q11" s="19"/>
      <c r="R11" s="1">
        <v>11</v>
      </c>
    </row>
    <row r="12" spans="1:18" ht="16.5" thickBot="1" x14ac:dyDescent="0.3">
      <c r="A12" s="57">
        <v>8</v>
      </c>
      <c r="B12" s="22">
        <v>9</v>
      </c>
      <c r="C12" s="23">
        <v>0.36388888888888887</v>
      </c>
      <c r="D12" s="23">
        <v>0.36527777777777781</v>
      </c>
      <c r="E12" s="23">
        <v>0.39305555555555555</v>
      </c>
      <c r="F12" s="18">
        <f t="shared" si="0"/>
        <v>2.7777777777777735E-2</v>
      </c>
      <c r="G12" s="19"/>
      <c r="H12" s="9"/>
      <c r="I12" s="24"/>
      <c r="K12" s="9"/>
      <c r="L12" s="20"/>
      <c r="N12" s="19"/>
      <c r="O12" s="21">
        <v>1</v>
      </c>
      <c r="Q12" s="19"/>
      <c r="R12" s="1">
        <v>40</v>
      </c>
    </row>
    <row r="13" spans="1:18" ht="16.5" thickBot="1" x14ac:dyDescent="0.3">
      <c r="A13" s="57">
        <v>9</v>
      </c>
      <c r="B13" s="22">
        <v>10</v>
      </c>
      <c r="C13" s="23">
        <v>0.3659722222222222</v>
      </c>
      <c r="D13" s="23">
        <v>0.37152777777777773</v>
      </c>
      <c r="E13" s="23">
        <v>0.37638888888888888</v>
      </c>
      <c r="F13" s="18">
        <f t="shared" si="0"/>
        <v>4.8611111111111494E-3</v>
      </c>
      <c r="G13" s="19"/>
      <c r="H13" s="9"/>
      <c r="I13" s="24"/>
      <c r="K13" s="9"/>
      <c r="L13" s="20"/>
      <c r="N13" s="19"/>
      <c r="O13" s="21">
        <v>3</v>
      </c>
      <c r="Q13" s="19"/>
      <c r="R13" s="1">
        <v>7</v>
      </c>
    </row>
    <row r="14" spans="1:18" ht="16.5" thickBot="1" x14ac:dyDescent="0.3">
      <c r="A14" s="57">
        <v>10</v>
      </c>
      <c r="B14" s="22">
        <v>11</v>
      </c>
      <c r="C14" s="23">
        <v>0.37361111111111112</v>
      </c>
      <c r="D14" s="23">
        <v>0.37361111111111112</v>
      </c>
      <c r="E14" s="23">
        <v>0.375</v>
      </c>
      <c r="F14" s="18">
        <f t="shared" si="0"/>
        <v>1.388888888888884E-3</v>
      </c>
      <c r="G14" s="19"/>
      <c r="H14" s="9"/>
      <c r="I14" s="24">
        <f>SUM(I4:I11)</f>
        <v>71</v>
      </c>
      <c r="J14" s="24"/>
      <c r="K14" s="24"/>
      <c r="L14" s="24">
        <f t="shared" ref="L14" si="1">SUM(L4:L11)</f>
        <v>71</v>
      </c>
      <c r="N14" s="19"/>
      <c r="O14" s="21">
        <v>11</v>
      </c>
      <c r="Q14" s="19"/>
      <c r="R14" s="1">
        <v>2</v>
      </c>
    </row>
    <row r="15" spans="1:18" ht="16.5" thickBot="1" x14ac:dyDescent="0.3">
      <c r="A15" s="57">
        <v>11</v>
      </c>
      <c r="B15" s="22">
        <v>12</v>
      </c>
      <c r="C15" s="23">
        <v>0.37777777777777777</v>
      </c>
      <c r="D15" s="23">
        <v>0.37986111111111115</v>
      </c>
      <c r="E15" s="23">
        <v>0.3840277777777778</v>
      </c>
      <c r="F15" s="18">
        <f t="shared" si="0"/>
        <v>4.1666666666666519E-3</v>
      </c>
      <c r="G15" s="19"/>
      <c r="H15" s="25"/>
      <c r="I15" s="24"/>
      <c r="J15" s="24"/>
      <c r="K15" s="24"/>
      <c r="L15" s="24"/>
      <c r="N15" s="19"/>
      <c r="O15" s="21">
        <v>6</v>
      </c>
      <c r="Q15" s="19"/>
      <c r="R15" s="1">
        <v>6</v>
      </c>
    </row>
    <row r="16" spans="1:18" ht="16.5" thickBot="1" x14ac:dyDescent="0.3">
      <c r="A16" s="57">
        <v>12</v>
      </c>
      <c r="B16" s="22">
        <v>13</v>
      </c>
      <c r="C16" s="23">
        <v>0.37847222222222227</v>
      </c>
      <c r="D16" s="23">
        <v>0.38472222222222219</v>
      </c>
      <c r="E16" s="23">
        <v>0.3923611111111111</v>
      </c>
      <c r="F16" s="18">
        <f t="shared" si="0"/>
        <v>7.6388888888889173E-3</v>
      </c>
      <c r="G16" s="19"/>
      <c r="H16" s="9"/>
      <c r="I16" s="24"/>
      <c r="K16" s="9"/>
      <c r="L16" s="20"/>
      <c r="N16" s="19"/>
      <c r="O16" s="21">
        <v>1</v>
      </c>
      <c r="Q16" s="19"/>
      <c r="R16" s="1">
        <v>11</v>
      </c>
    </row>
    <row r="17" spans="1:18" ht="16.5" thickBot="1" x14ac:dyDescent="0.3">
      <c r="A17" s="57">
        <v>13</v>
      </c>
      <c r="B17" s="22">
        <v>14</v>
      </c>
      <c r="C17" s="23">
        <v>0.38125000000000003</v>
      </c>
      <c r="D17" s="23">
        <v>0.38680555555555557</v>
      </c>
      <c r="E17" s="23">
        <v>0.40277777777777773</v>
      </c>
      <c r="F17" s="18">
        <f t="shared" si="0"/>
        <v>1.5972222222222165E-2</v>
      </c>
      <c r="G17" s="19"/>
      <c r="H17" s="9"/>
      <c r="I17" s="24"/>
      <c r="K17" s="9"/>
      <c r="L17" s="20"/>
      <c r="N17" s="19"/>
      <c r="O17" s="21">
        <v>4</v>
      </c>
      <c r="Q17" s="19"/>
      <c r="R17" s="1">
        <v>23</v>
      </c>
    </row>
    <row r="18" spans="1:18" ht="16.5" thickBot="1" x14ac:dyDescent="0.3">
      <c r="A18" s="57">
        <v>14</v>
      </c>
      <c r="B18" s="22">
        <v>15</v>
      </c>
      <c r="C18" s="23">
        <v>0.38263888888888892</v>
      </c>
      <c r="D18" s="23">
        <v>0.3923611111111111</v>
      </c>
      <c r="E18" s="23">
        <v>0.40972222222222227</v>
      </c>
      <c r="F18" s="18">
        <f t="shared" si="0"/>
        <v>1.736111111111116E-2</v>
      </c>
      <c r="G18" s="19"/>
      <c r="H18" s="9"/>
      <c r="I18" s="24"/>
      <c r="K18" s="9"/>
      <c r="L18" s="20"/>
      <c r="N18" s="19"/>
      <c r="O18" s="21">
        <v>2</v>
      </c>
      <c r="Q18" s="19"/>
      <c r="R18" s="1">
        <v>25</v>
      </c>
    </row>
    <row r="19" spans="1:18" ht="16.5" thickBot="1" x14ac:dyDescent="0.3">
      <c r="A19" s="57">
        <v>15</v>
      </c>
      <c r="B19" s="22">
        <v>16</v>
      </c>
      <c r="C19" s="23">
        <v>0.3833333333333333</v>
      </c>
      <c r="D19" s="23">
        <v>0.39305555555555555</v>
      </c>
      <c r="E19" s="23">
        <v>0.40277777777777773</v>
      </c>
      <c r="F19" s="18">
        <f t="shared" si="0"/>
        <v>9.7222222222221877E-3</v>
      </c>
      <c r="G19" s="19"/>
      <c r="H19" s="25"/>
      <c r="I19" s="26"/>
      <c r="J19" s="27"/>
      <c r="K19" s="25"/>
      <c r="L19" s="28"/>
      <c r="N19" s="19"/>
      <c r="O19" s="21">
        <v>1</v>
      </c>
      <c r="Q19" s="19"/>
      <c r="R19" s="1">
        <v>14</v>
      </c>
    </row>
    <row r="20" spans="1:18" ht="16.5" thickBot="1" x14ac:dyDescent="0.3">
      <c r="A20" s="57">
        <v>16</v>
      </c>
      <c r="B20" s="22">
        <v>17</v>
      </c>
      <c r="C20" s="23">
        <v>0.3840277777777778</v>
      </c>
      <c r="D20" s="23">
        <v>0.40138888888888885</v>
      </c>
      <c r="E20" s="23">
        <v>0.41250000000000003</v>
      </c>
      <c r="F20" s="18">
        <f t="shared" si="0"/>
        <v>1.1111111111111183E-2</v>
      </c>
      <c r="G20" s="19"/>
      <c r="H20" s="9"/>
      <c r="I20" s="33"/>
      <c r="J20" s="27"/>
      <c r="K20" s="9"/>
      <c r="L20" s="30"/>
      <c r="N20" s="19"/>
      <c r="O20" s="31">
        <v>1</v>
      </c>
      <c r="P20" s="27"/>
      <c r="Q20" s="19"/>
      <c r="R20" s="27">
        <v>16</v>
      </c>
    </row>
    <row r="21" spans="1:18" ht="16.5" thickBot="1" x14ac:dyDescent="0.3">
      <c r="A21" s="57">
        <v>17</v>
      </c>
      <c r="B21" s="22">
        <v>18</v>
      </c>
      <c r="C21" s="23">
        <v>0.38541666666666669</v>
      </c>
      <c r="D21" s="23">
        <v>0.40277777777777773</v>
      </c>
      <c r="E21" s="23">
        <v>0.4069444444444445</v>
      </c>
      <c r="F21" s="18">
        <f t="shared" si="0"/>
        <v>4.1666666666667629E-3</v>
      </c>
      <c r="G21" s="19"/>
      <c r="H21" s="9"/>
      <c r="I21" s="33"/>
      <c r="J21" s="27"/>
      <c r="K21" s="9"/>
      <c r="L21" s="30"/>
      <c r="N21" s="19"/>
      <c r="O21" s="31">
        <v>2</v>
      </c>
      <c r="P21" s="27"/>
      <c r="Q21" s="19"/>
      <c r="R21" s="27">
        <v>6</v>
      </c>
    </row>
    <row r="22" spans="1:18" ht="16.5" thickBot="1" x14ac:dyDescent="0.3">
      <c r="A22" s="57">
        <v>18</v>
      </c>
      <c r="B22" s="22">
        <v>19</v>
      </c>
      <c r="C22" s="23">
        <v>0.39374999999999999</v>
      </c>
      <c r="D22" s="23">
        <v>0.40347222222222223</v>
      </c>
      <c r="E22" s="23">
        <v>0.42222222222222222</v>
      </c>
      <c r="F22" s="18">
        <f t="shared" si="0"/>
        <v>1.8749999999999989E-2</v>
      </c>
      <c r="G22" s="19"/>
      <c r="H22" s="9"/>
      <c r="I22" s="33"/>
      <c r="J22" s="27"/>
      <c r="K22" s="9"/>
      <c r="L22" s="30"/>
      <c r="N22" s="19"/>
      <c r="O22" s="31">
        <v>12</v>
      </c>
      <c r="P22" s="27"/>
      <c r="Q22" s="19"/>
      <c r="R22" s="27">
        <v>27</v>
      </c>
    </row>
    <row r="23" spans="1:18" ht="16.5" thickBot="1" x14ac:dyDescent="0.3">
      <c r="A23" s="57">
        <v>19</v>
      </c>
      <c r="B23" s="22">
        <v>20</v>
      </c>
      <c r="C23" s="23">
        <v>0.39999999999999997</v>
      </c>
      <c r="D23" s="23">
        <v>0.4069444444444445</v>
      </c>
      <c r="E23" s="23">
        <v>0.42569444444444443</v>
      </c>
      <c r="F23" s="18">
        <f t="shared" si="0"/>
        <v>1.8749999999999933E-2</v>
      </c>
      <c r="G23" s="19"/>
      <c r="H23" s="25"/>
      <c r="I23" s="33"/>
      <c r="J23" s="27"/>
      <c r="K23" s="25"/>
      <c r="L23" s="30"/>
      <c r="N23" s="19"/>
      <c r="O23" s="31">
        <v>9</v>
      </c>
      <c r="P23" s="27"/>
      <c r="Q23" s="19"/>
      <c r="R23" s="27">
        <v>27</v>
      </c>
    </row>
    <row r="24" spans="1:18" ht="16.5" thickBot="1" x14ac:dyDescent="0.3">
      <c r="A24" s="57">
        <v>20</v>
      </c>
      <c r="B24" s="22">
        <v>21</v>
      </c>
      <c r="C24" s="23">
        <v>0.40069444444444446</v>
      </c>
      <c r="D24" s="23">
        <v>0.41111111111111115</v>
      </c>
      <c r="E24" s="23">
        <v>0.41250000000000003</v>
      </c>
      <c r="F24" s="18">
        <f t="shared" si="0"/>
        <v>1.388888888888884E-3</v>
      </c>
      <c r="G24" s="19"/>
      <c r="H24" s="9"/>
      <c r="I24" s="33"/>
      <c r="J24" s="27"/>
      <c r="K24" s="9"/>
      <c r="L24" s="30"/>
      <c r="N24" s="19"/>
      <c r="O24" s="31">
        <v>1</v>
      </c>
      <c r="P24" s="27"/>
      <c r="Q24" s="19"/>
      <c r="R24" s="27">
        <v>2</v>
      </c>
    </row>
    <row r="25" spans="1:18" ht="16.5" thickBot="1" x14ac:dyDescent="0.3">
      <c r="A25" s="57">
        <v>21</v>
      </c>
      <c r="B25" s="22">
        <v>22</v>
      </c>
      <c r="C25" s="23">
        <v>0.40347222222222223</v>
      </c>
      <c r="D25" s="23">
        <v>0.41250000000000003</v>
      </c>
      <c r="E25" s="23">
        <v>0.42986111111111108</v>
      </c>
      <c r="F25" s="18">
        <f t="shared" si="0"/>
        <v>1.7361111111111049E-2</v>
      </c>
      <c r="G25" s="19"/>
      <c r="H25" s="9"/>
      <c r="I25" s="33"/>
      <c r="J25" s="27"/>
      <c r="K25" s="9"/>
      <c r="L25" s="30"/>
      <c r="N25" s="19"/>
      <c r="O25" s="31">
        <v>4</v>
      </c>
      <c r="P25" s="27"/>
      <c r="Q25" s="19"/>
      <c r="R25" s="27">
        <v>25</v>
      </c>
    </row>
    <row r="26" spans="1:18" ht="16.5" thickBot="1" x14ac:dyDescent="0.3">
      <c r="A26" s="57">
        <v>22</v>
      </c>
      <c r="B26" s="22">
        <v>23</v>
      </c>
      <c r="C26" s="23">
        <v>0.40763888888888888</v>
      </c>
      <c r="D26" s="23">
        <v>0.41319444444444442</v>
      </c>
      <c r="E26" s="23">
        <v>0.42152777777777778</v>
      </c>
      <c r="F26" s="18">
        <f t="shared" si="0"/>
        <v>8.3333333333333592E-3</v>
      </c>
      <c r="G26" s="19"/>
      <c r="H26" s="9"/>
      <c r="I26" s="33"/>
      <c r="J26" s="27"/>
      <c r="K26" s="9"/>
      <c r="L26" s="30"/>
      <c r="N26" s="19"/>
      <c r="O26" s="31">
        <v>6</v>
      </c>
      <c r="P26" s="27"/>
      <c r="Q26" s="19"/>
      <c r="R26" s="27">
        <v>12</v>
      </c>
    </row>
    <row r="27" spans="1:18" ht="16.5" thickBot="1" x14ac:dyDescent="0.3">
      <c r="A27" s="57">
        <v>23</v>
      </c>
      <c r="B27" s="22">
        <v>24</v>
      </c>
      <c r="C27" s="23">
        <v>0.40833333333333338</v>
      </c>
      <c r="D27" s="23">
        <v>0.42152777777777778</v>
      </c>
      <c r="E27" s="23">
        <v>0.43333333333333335</v>
      </c>
      <c r="F27" s="18">
        <f t="shared" si="0"/>
        <v>1.1805555555555569E-2</v>
      </c>
      <c r="G27" s="19"/>
      <c r="H27" s="25"/>
      <c r="I27" s="33"/>
      <c r="J27" s="27"/>
      <c r="K27" s="25"/>
      <c r="L27" s="30"/>
      <c r="N27" s="19"/>
      <c r="O27" s="31">
        <v>1</v>
      </c>
      <c r="P27" s="27"/>
      <c r="Q27" s="19"/>
      <c r="R27" s="27">
        <v>17</v>
      </c>
    </row>
    <row r="28" spans="1:18" ht="16.5" thickBot="1" x14ac:dyDescent="0.3">
      <c r="A28" s="57">
        <v>24</v>
      </c>
      <c r="B28" s="22">
        <v>25</v>
      </c>
      <c r="C28" s="23">
        <v>0.40902777777777777</v>
      </c>
      <c r="D28" s="23">
        <v>0.42291666666666666</v>
      </c>
      <c r="E28" s="23">
        <v>0.4694444444444445</v>
      </c>
      <c r="F28" s="18">
        <f t="shared" si="0"/>
        <v>4.6527777777777835E-2</v>
      </c>
      <c r="G28" s="19"/>
      <c r="H28" s="9"/>
      <c r="I28" s="33"/>
      <c r="J28" s="27"/>
      <c r="K28" s="9"/>
      <c r="L28" s="30"/>
      <c r="N28" s="19"/>
      <c r="O28" s="31">
        <v>1</v>
      </c>
      <c r="P28" s="27"/>
      <c r="Q28" s="19"/>
      <c r="R28" s="27">
        <v>67</v>
      </c>
    </row>
    <row r="29" spans="1:18" ht="16.5" thickBot="1" x14ac:dyDescent="0.3">
      <c r="A29" s="57">
        <v>25</v>
      </c>
      <c r="B29" s="22" t="s">
        <v>13</v>
      </c>
      <c r="C29" s="23">
        <v>0.41180555555555554</v>
      </c>
      <c r="D29" s="23">
        <v>0.42569444444444443</v>
      </c>
      <c r="E29" s="23">
        <v>0.45416666666666666</v>
      </c>
      <c r="F29" s="18">
        <f t="shared" si="0"/>
        <v>2.8472222222222232E-2</v>
      </c>
      <c r="G29" s="19"/>
      <c r="H29" s="9"/>
      <c r="I29" s="33"/>
      <c r="J29" s="27"/>
      <c r="K29" s="9"/>
      <c r="L29" s="30"/>
      <c r="N29" s="19"/>
      <c r="O29" s="31">
        <v>4</v>
      </c>
      <c r="P29" s="27"/>
      <c r="Q29" s="19"/>
      <c r="R29" s="27">
        <v>41</v>
      </c>
    </row>
    <row r="30" spans="1:18" ht="16.5" thickBot="1" x14ac:dyDescent="0.3">
      <c r="A30" s="57">
        <v>26</v>
      </c>
      <c r="B30" s="22">
        <v>26</v>
      </c>
      <c r="C30" s="23">
        <v>0.41805555555555557</v>
      </c>
      <c r="D30" s="23">
        <v>0.43124999999999997</v>
      </c>
      <c r="E30" s="23">
        <v>0.44375000000000003</v>
      </c>
      <c r="F30" s="18">
        <f t="shared" si="0"/>
        <v>1.2500000000000067E-2</v>
      </c>
      <c r="G30" s="19"/>
      <c r="H30" s="9"/>
      <c r="I30" s="33"/>
      <c r="J30" s="27"/>
      <c r="K30" s="9"/>
      <c r="L30" s="30"/>
      <c r="N30" s="19"/>
      <c r="O30" s="31">
        <v>9</v>
      </c>
      <c r="P30" s="27"/>
      <c r="Q30" s="19"/>
      <c r="R30" s="27">
        <v>18</v>
      </c>
    </row>
    <row r="31" spans="1:18" ht="16.5" thickBot="1" x14ac:dyDescent="0.3">
      <c r="A31" s="57">
        <v>27</v>
      </c>
      <c r="B31" s="22">
        <v>27</v>
      </c>
      <c r="C31" s="23">
        <v>0.42083333333333334</v>
      </c>
      <c r="D31" s="23">
        <v>0.43402777777777773</v>
      </c>
      <c r="E31" s="23">
        <v>0.43888888888888888</v>
      </c>
      <c r="F31" s="18">
        <f t="shared" si="0"/>
        <v>4.8611111111111494E-3</v>
      </c>
      <c r="G31" s="19"/>
      <c r="H31" s="25"/>
      <c r="I31" s="33"/>
      <c r="J31" s="27"/>
      <c r="K31" s="25"/>
      <c r="L31" s="30"/>
      <c r="N31" s="19"/>
      <c r="O31" s="31">
        <v>4</v>
      </c>
      <c r="P31" s="27"/>
      <c r="Q31" s="19"/>
      <c r="R31" s="27">
        <v>7</v>
      </c>
    </row>
    <row r="32" spans="1:18" ht="16.5" thickBot="1" x14ac:dyDescent="0.3">
      <c r="A32" s="57">
        <v>28</v>
      </c>
      <c r="B32" s="22">
        <v>28</v>
      </c>
      <c r="C32" s="23">
        <v>0.43124999999999997</v>
      </c>
      <c r="D32" s="23">
        <v>0.43958333333333338</v>
      </c>
      <c r="E32" s="23">
        <v>0.48472222222222222</v>
      </c>
      <c r="F32" s="18">
        <f t="shared" si="0"/>
        <v>4.513888888888884E-2</v>
      </c>
      <c r="G32" s="19"/>
      <c r="H32" s="9"/>
      <c r="I32" s="33"/>
      <c r="J32" s="27"/>
      <c r="K32" s="9"/>
      <c r="L32" s="30"/>
      <c r="N32" s="19"/>
      <c r="O32" s="31">
        <v>15</v>
      </c>
      <c r="P32" s="27"/>
      <c r="Q32" s="19"/>
      <c r="R32" s="27">
        <v>65</v>
      </c>
    </row>
    <row r="33" spans="1:18" ht="16.5" thickBot="1" x14ac:dyDescent="0.3">
      <c r="A33" s="57">
        <v>29</v>
      </c>
      <c r="B33" s="22">
        <v>29</v>
      </c>
      <c r="C33" s="23">
        <v>0.43194444444444446</v>
      </c>
      <c r="D33" s="23">
        <v>0.44513888888888892</v>
      </c>
      <c r="E33" s="23">
        <v>0.45</v>
      </c>
      <c r="F33" s="18">
        <f t="shared" si="0"/>
        <v>4.8611111111110938E-3</v>
      </c>
      <c r="G33" s="19"/>
      <c r="H33" s="32"/>
      <c r="I33" s="33"/>
      <c r="J33" s="27"/>
      <c r="K33" s="32"/>
      <c r="L33" s="30"/>
      <c r="N33" s="19"/>
      <c r="O33" s="31">
        <v>1</v>
      </c>
      <c r="P33" s="27"/>
      <c r="Q33" s="19"/>
      <c r="R33" s="27">
        <v>7</v>
      </c>
    </row>
    <row r="34" spans="1:18" ht="16.5" thickBot="1" x14ac:dyDescent="0.3">
      <c r="A34" s="57">
        <v>30</v>
      </c>
      <c r="B34" s="22">
        <v>30</v>
      </c>
      <c r="C34" s="23">
        <v>0.43333333333333335</v>
      </c>
      <c r="D34" s="23">
        <v>0.45</v>
      </c>
      <c r="E34" s="23">
        <v>0.46388888888888885</v>
      </c>
      <c r="F34" s="18">
        <f t="shared" si="0"/>
        <v>1.388888888888884E-2</v>
      </c>
      <c r="G34" s="19"/>
      <c r="H34" s="32"/>
      <c r="I34" s="33"/>
      <c r="J34" s="27"/>
      <c r="K34" s="32"/>
      <c r="L34" s="30"/>
      <c r="N34" s="19"/>
      <c r="O34" s="31">
        <v>2</v>
      </c>
      <c r="P34" s="27"/>
      <c r="Q34" s="19"/>
      <c r="R34" s="27">
        <v>20</v>
      </c>
    </row>
    <row r="35" spans="1:18" ht="16.5" thickBot="1" x14ac:dyDescent="0.3">
      <c r="A35" s="57">
        <v>31</v>
      </c>
      <c r="B35" s="22">
        <v>31</v>
      </c>
      <c r="C35" s="23">
        <v>0.44305555555555554</v>
      </c>
      <c r="D35" s="23">
        <v>0.45416666666666666</v>
      </c>
      <c r="E35" s="23">
        <v>0.46249999999999997</v>
      </c>
      <c r="F35" s="18">
        <f t="shared" si="0"/>
        <v>8.3333333333333037E-3</v>
      </c>
      <c r="G35" s="19"/>
      <c r="H35" s="32"/>
      <c r="I35" s="33"/>
      <c r="J35" s="27"/>
      <c r="K35" s="32"/>
      <c r="L35" s="30"/>
      <c r="N35" s="19"/>
      <c r="O35" s="31">
        <v>14</v>
      </c>
      <c r="P35" s="27"/>
      <c r="Q35" s="19"/>
      <c r="R35" s="27">
        <v>12</v>
      </c>
    </row>
    <row r="36" spans="1:18" ht="16.5" thickBot="1" x14ac:dyDescent="0.3">
      <c r="A36" s="57">
        <v>32</v>
      </c>
      <c r="B36" s="22">
        <v>32</v>
      </c>
      <c r="C36" s="23">
        <v>0.4465277777777778</v>
      </c>
      <c r="D36" s="23">
        <v>0.46249999999999997</v>
      </c>
      <c r="E36" s="23">
        <v>0.4861111111111111</v>
      </c>
      <c r="F36" s="18">
        <f t="shared" si="0"/>
        <v>2.3611111111111138E-2</v>
      </c>
      <c r="G36" s="19"/>
      <c r="H36" s="32"/>
      <c r="I36" s="33"/>
      <c r="J36" s="27"/>
      <c r="K36" s="32"/>
      <c r="L36" s="30"/>
      <c r="N36" s="19"/>
      <c r="O36" s="31">
        <v>5</v>
      </c>
      <c r="P36" s="27"/>
      <c r="Q36" s="19"/>
      <c r="R36" s="27">
        <v>34</v>
      </c>
    </row>
    <row r="37" spans="1:18" ht="16.5" thickBot="1" x14ac:dyDescent="0.3">
      <c r="A37" s="57">
        <v>33</v>
      </c>
      <c r="B37" s="22">
        <v>33</v>
      </c>
      <c r="C37" s="23">
        <v>0.44791666666666669</v>
      </c>
      <c r="D37" s="23">
        <v>0.47013888888888888</v>
      </c>
      <c r="E37" s="23">
        <v>0.47500000000000003</v>
      </c>
      <c r="F37" s="18">
        <f t="shared" si="0"/>
        <v>4.8611111111111494E-3</v>
      </c>
      <c r="G37" s="19"/>
      <c r="H37" s="32"/>
      <c r="I37" s="33"/>
      <c r="J37" s="27"/>
      <c r="K37" s="32"/>
      <c r="L37" s="30"/>
      <c r="N37" s="19"/>
      <c r="O37" s="31">
        <v>2</v>
      </c>
      <c r="P37" s="27"/>
      <c r="Q37" s="19"/>
      <c r="R37" s="27">
        <v>7</v>
      </c>
    </row>
    <row r="38" spans="1:18" ht="16.5" thickBot="1" x14ac:dyDescent="0.3">
      <c r="A38" s="57">
        <v>34</v>
      </c>
      <c r="B38" s="22">
        <v>34</v>
      </c>
      <c r="C38" s="23">
        <v>0.45347222222222222</v>
      </c>
      <c r="D38" s="23">
        <v>0.47083333333333338</v>
      </c>
      <c r="E38" s="23">
        <v>0.47638888888888892</v>
      </c>
      <c r="F38" s="18">
        <f t="shared" si="0"/>
        <v>5.5555555555555358E-3</v>
      </c>
      <c r="G38" s="19"/>
      <c r="H38" s="32"/>
      <c r="I38" s="33"/>
      <c r="J38" s="27"/>
      <c r="K38" s="32"/>
      <c r="L38" s="30"/>
      <c r="N38" s="19"/>
      <c r="O38" s="31">
        <v>8</v>
      </c>
      <c r="P38" s="27"/>
      <c r="Q38" s="19"/>
      <c r="R38" s="27">
        <v>8</v>
      </c>
    </row>
    <row r="39" spans="1:18" ht="16.5" thickBot="1" x14ac:dyDescent="0.3">
      <c r="A39" s="57">
        <v>35</v>
      </c>
      <c r="B39" s="22">
        <v>35</v>
      </c>
      <c r="C39" s="23">
        <v>0.45763888888888887</v>
      </c>
      <c r="D39" s="23">
        <v>0.47222222222222227</v>
      </c>
      <c r="E39" s="23">
        <v>0.50138888888888888</v>
      </c>
      <c r="F39" s="18">
        <f t="shared" si="0"/>
        <v>2.9166666666666619E-2</v>
      </c>
      <c r="G39" s="19"/>
      <c r="H39" s="32"/>
      <c r="I39" s="33"/>
      <c r="J39" s="27"/>
      <c r="K39" s="32"/>
      <c r="L39" s="30"/>
      <c r="N39" s="19"/>
      <c r="O39" s="31">
        <v>6</v>
      </c>
      <c r="P39" s="27"/>
      <c r="Q39" s="19"/>
      <c r="R39" s="27">
        <v>42</v>
      </c>
    </row>
    <row r="40" spans="1:18" ht="16.5" thickBot="1" x14ac:dyDescent="0.3">
      <c r="A40" s="57">
        <v>36</v>
      </c>
      <c r="B40" s="22">
        <v>37</v>
      </c>
      <c r="C40" s="23">
        <v>0.46736111111111112</v>
      </c>
      <c r="D40" s="23">
        <v>0.48194444444444445</v>
      </c>
      <c r="E40" s="23">
        <v>0.50486111111111109</v>
      </c>
      <c r="F40" s="18">
        <f t="shared" si="0"/>
        <v>2.2916666666666641E-2</v>
      </c>
      <c r="G40" s="19"/>
      <c r="H40" s="32"/>
      <c r="I40" s="33"/>
      <c r="J40" s="27"/>
      <c r="K40" s="32"/>
      <c r="L40" s="30"/>
      <c r="N40" s="19"/>
      <c r="O40" s="31">
        <v>14</v>
      </c>
      <c r="P40" s="27"/>
      <c r="Q40" s="19"/>
      <c r="R40" s="27">
        <v>33</v>
      </c>
    </row>
    <row r="41" spans="1:18" ht="16.5" thickBot="1" x14ac:dyDescent="0.3">
      <c r="A41" s="57">
        <v>37</v>
      </c>
      <c r="B41" s="22">
        <v>38</v>
      </c>
      <c r="C41" s="23">
        <v>0.4680555555555555</v>
      </c>
      <c r="D41" s="23">
        <v>0.48333333333333334</v>
      </c>
      <c r="E41" s="23">
        <v>0.4909722222222222</v>
      </c>
      <c r="F41" s="18">
        <f t="shared" si="0"/>
        <v>7.6388888888888618E-3</v>
      </c>
      <c r="G41" s="19"/>
      <c r="H41" s="32"/>
      <c r="I41" s="33"/>
      <c r="J41" s="27"/>
      <c r="K41" s="32"/>
      <c r="L41" s="30"/>
      <c r="N41" s="19"/>
      <c r="O41" s="31">
        <v>1</v>
      </c>
      <c r="P41" s="27"/>
      <c r="Q41" s="19"/>
      <c r="R41" s="27">
        <v>11</v>
      </c>
    </row>
    <row r="42" spans="1:18" ht="16.5" thickBot="1" x14ac:dyDescent="0.3">
      <c r="A42" s="57">
        <v>38</v>
      </c>
      <c r="B42" s="22">
        <v>39</v>
      </c>
      <c r="C42" s="23">
        <v>0.46875</v>
      </c>
      <c r="D42" s="23">
        <v>0.48472222222222222</v>
      </c>
      <c r="E42" s="23">
        <v>0.50694444444444442</v>
      </c>
      <c r="F42" s="18">
        <f t="shared" si="0"/>
        <v>2.2222222222222199E-2</v>
      </c>
      <c r="G42" s="19"/>
      <c r="H42" s="32"/>
      <c r="I42" s="33"/>
      <c r="J42" s="27"/>
      <c r="K42" s="32"/>
      <c r="L42" s="30"/>
      <c r="N42" s="19"/>
      <c r="O42" s="31">
        <v>1</v>
      </c>
      <c r="P42" s="27"/>
      <c r="Q42" s="19"/>
      <c r="R42" s="27">
        <v>32</v>
      </c>
    </row>
    <row r="43" spans="1:18" ht="16.5" thickBot="1" x14ac:dyDescent="0.3">
      <c r="A43" s="57">
        <v>39</v>
      </c>
      <c r="B43" s="22" t="s">
        <v>14</v>
      </c>
      <c r="C43" s="23">
        <v>0.47083333333333338</v>
      </c>
      <c r="D43" s="23">
        <v>0.4861111111111111</v>
      </c>
      <c r="E43" s="23">
        <v>0.51180555555555551</v>
      </c>
      <c r="F43" s="18">
        <f t="shared" si="0"/>
        <v>2.5694444444444409E-2</v>
      </c>
      <c r="G43" s="19"/>
      <c r="H43" s="32"/>
      <c r="I43" s="33"/>
      <c r="J43" s="27"/>
      <c r="K43" s="32"/>
      <c r="L43" s="30"/>
      <c r="N43" s="19"/>
      <c r="O43" s="31">
        <v>3</v>
      </c>
      <c r="P43" s="27"/>
      <c r="Q43" s="19"/>
      <c r="R43" s="27">
        <v>37</v>
      </c>
    </row>
    <row r="44" spans="1:18" ht="16.5" thickBot="1" x14ac:dyDescent="0.3">
      <c r="A44" s="57">
        <v>40</v>
      </c>
      <c r="B44" s="22">
        <v>41</v>
      </c>
      <c r="C44" s="23">
        <v>0.47222222222222227</v>
      </c>
      <c r="D44" s="23">
        <v>0.4916666666666667</v>
      </c>
      <c r="E44" s="23">
        <v>0.52500000000000002</v>
      </c>
      <c r="F44" s="18">
        <f t="shared" si="0"/>
        <v>3.3333333333333326E-2</v>
      </c>
      <c r="G44" s="19"/>
      <c r="H44" s="32"/>
      <c r="I44" s="33"/>
      <c r="J44" s="27"/>
      <c r="K44" s="32"/>
      <c r="L44" s="30"/>
      <c r="N44" s="19"/>
      <c r="O44" s="31">
        <v>2</v>
      </c>
      <c r="P44" s="27"/>
      <c r="Q44" s="19"/>
      <c r="R44" s="27">
        <v>48</v>
      </c>
    </row>
    <row r="45" spans="1:18" ht="16.5" thickBot="1" x14ac:dyDescent="0.3">
      <c r="A45" s="57">
        <v>41</v>
      </c>
      <c r="B45" s="22">
        <v>42</v>
      </c>
      <c r="C45" s="23">
        <v>0.47500000000000003</v>
      </c>
      <c r="D45" s="23">
        <v>0.50138888888888888</v>
      </c>
      <c r="E45" s="23">
        <v>0.50694444444444442</v>
      </c>
      <c r="F45" s="18">
        <f t="shared" si="0"/>
        <v>5.5555555555555358E-3</v>
      </c>
      <c r="G45" s="19"/>
      <c r="H45" s="32"/>
      <c r="I45" s="33"/>
      <c r="J45" s="27"/>
      <c r="K45" s="32"/>
      <c r="L45" s="30"/>
      <c r="N45" s="19"/>
      <c r="O45" s="31">
        <v>4</v>
      </c>
      <c r="P45" s="27"/>
      <c r="Q45" s="19"/>
      <c r="R45" s="27">
        <v>8</v>
      </c>
    </row>
    <row r="46" spans="1:18" ht="16.5" thickBot="1" x14ac:dyDescent="0.3">
      <c r="A46" s="57">
        <v>42</v>
      </c>
      <c r="B46" s="22" t="s">
        <v>15</v>
      </c>
      <c r="C46" s="23">
        <v>0.48402777777777778</v>
      </c>
      <c r="D46" s="23">
        <v>0.50486111111111109</v>
      </c>
      <c r="E46" s="23">
        <v>0.52708333333333335</v>
      </c>
      <c r="F46" s="18">
        <f t="shared" si="0"/>
        <v>2.2222222222222254E-2</v>
      </c>
      <c r="G46" s="19"/>
      <c r="H46" s="32"/>
      <c r="I46" s="33"/>
      <c r="J46" s="27"/>
      <c r="K46" s="32"/>
      <c r="L46" s="30"/>
      <c r="N46" s="19"/>
      <c r="O46" s="31">
        <v>13</v>
      </c>
      <c r="P46" s="27"/>
      <c r="Q46" s="19"/>
      <c r="R46" s="27">
        <v>32</v>
      </c>
    </row>
    <row r="47" spans="1:18" ht="16.5" thickBot="1" x14ac:dyDescent="0.3">
      <c r="A47" s="57">
        <v>43</v>
      </c>
      <c r="B47" s="22">
        <v>43</v>
      </c>
      <c r="C47" s="23">
        <v>0.48472222222222222</v>
      </c>
      <c r="D47" s="23">
        <v>0.50694444444444442</v>
      </c>
      <c r="E47" s="23">
        <v>0.51527777777777783</v>
      </c>
      <c r="F47" s="18">
        <f t="shared" si="0"/>
        <v>8.3333333333334147E-3</v>
      </c>
      <c r="G47" s="19"/>
      <c r="H47" s="32"/>
      <c r="I47" s="33"/>
      <c r="J47" s="27"/>
      <c r="K47" s="32"/>
      <c r="L47" s="30"/>
      <c r="N47" s="19"/>
      <c r="O47" s="31">
        <v>1</v>
      </c>
      <c r="P47" s="27"/>
      <c r="Q47" s="19"/>
      <c r="R47" s="27">
        <v>12</v>
      </c>
    </row>
    <row r="48" spans="1:18" ht="16.5" thickBot="1" x14ac:dyDescent="0.3">
      <c r="A48" s="57">
        <v>44</v>
      </c>
      <c r="B48" s="22">
        <v>44</v>
      </c>
      <c r="C48" s="23">
        <v>0.48749999999999999</v>
      </c>
      <c r="D48" s="23">
        <v>0.50763888888888886</v>
      </c>
      <c r="E48" s="23">
        <v>0.51458333333333328</v>
      </c>
      <c r="F48" s="18">
        <f t="shared" si="0"/>
        <v>6.9444444444444198E-3</v>
      </c>
      <c r="G48" s="19"/>
      <c r="H48" s="32"/>
      <c r="I48" s="33"/>
      <c r="J48" s="27"/>
      <c r="K48" s="32"/>
      <c r="L48" s="30"/>
      <c r="N48" s="19"/>
      <c r="O48" s="31">
        <v>4</v>
      </c>
      <c r="P48" s="27"/>
      <c r="Q48" s="19"/>
      <c r="R48" s="27">
        <v>10</v>
      </c>
    </row>
    <row r="49" spans="1:18" ht="16.5" thickBot="1" x14ac:dyDescent="0.3">
      <c r="A49" s="57">
        <v>45</v>
      </c>
      <c r="B49" s="22" t="s">
        <v>17</v>
      </c>
      <c r="C49" s="23">
        <v>0.48958333333333331</v>
      </c>
      <c r="D49" s="23">
        <v>0.51180555555555551</v>
      </c>
      <c r="E49" s="23">
        <v>0.53402777777777777</v>
      </c>
      <c r="F49" s="18">
        <f t="shared" si="0"/>
        <v>2.2222222222222254E-2</v>
      </c>
      <c r="G49" s="19"/>
      <c r="H49" s="32"/>
      <c r="I49" s="33"/>
      <c r="J49" s="27"/>
      <c r="K49" s="32"/>
      <c r="L49" s="30"/>
      <c r="N49" s="19"/>
      <c r="O49" s="31">
        <v>3</v>
      </c>
      <c r="P49" s="27"/>
      <c r="Q49" s="19"/>
      <c r="R49" s="27">
        <v>32</v>
      </c>
    </row>
    <row r="50" spans="1:18" ht="16.5" thickBot="1" x14ac:dyDescent="0.3">
      <c r="A50" s="57">
        <v>46</v>
      </c>
      <c r="B50" s="22">
        <v>45</v>
      </c>
      <c r="C50" s="23">
        <v>0.4909722222222222</v>
      </c>
      <c r="D50" s="23">
        <v>0.51388888888888895</v>
      </c>
      <c r="E50" s="23">
        <v>0.52847222222222223</v>
      </c>
      <c r="F50" s="18">
        <f t="shared" si="0"/>
        <v>1.4583333333333282E-2</v>
      </c>
      <c r="G50" s="19"/>
      <c r="H50" s="32"/>
      <c r="I50" s="33"/>
      <c r="J50" s="27"/>
      <c r="K50" s="32"/>
      <c r="L50" s="30"/>
      <c r="N50" s="19"/>
      <c r="O50" s="31">
        <v>2</v>
      </c>
      <c r="P50" s="27"/>
      <c r="Q50" s="19"/>
      <c r="R50" s="27">
        <v>21</v>
      </c>
    </row>
    <row r="51" spans="1:18" ht="16.5" thickBot="1" x14ac:dyDescent="0.3">
      <c r="A51" s="57">
        <v>47</v>
      </c>
      <c r="B51" s="22">
        <v>46</v>
      </c>
      <c r="C51" s="23">
        <v>0.50069444444444444</v>
      </c>
      <c r="D51" s="23">
        <v>0.51527777777777783</v>
      </c>
      <c r="E51" s="23">
        <v>0.51944444444444449</v>
      </c>
      <c r="F51" s="18">
        <f t="shared" si="0"/>
        <v>4.1666666666666519E-3</v>
      </c>
      <c r="G51" s="19"/>
      <c r="H51" s="32"/>
      <c r="I51" s="33"/>
      <c r="J51" s="27"/>
      <c r="K51" s="32"/>
      <c r="L51" s="30"/>
      <c r="N51" s="19"/>
      <c r="O51" s="31">
        <v>14</v>
      </c>
      <c r="P51" s="27"/>
      <c r="Q51" s="19"/>
      <c r="R51" s="27">
        <v>6</v>
      </c>
    </row>
    <row r="52" spans="1:18" ht="16.5" thickBot="1" x14ac:dyDescent="0.3">
      <c r="A52" s="57">
        <v>48</v>
      </c>
      <c r="B52" s="22">
        <v>47</v>
      </c>
      <c r="C52" s="23">
        <v>0.50208333333333333</v>
      </c>
      <c r="D52" s="23">
        <v>0.51597222222222217</v>
      </c>
      <c r="E52" s="23">
        <v>0.52361111111111114</v>
      </c>
      <c r="F52" s="18">
        <f t="shared" si="0"/>
        <v>7.6388888888889728E-3</v>
      </c>
      <c r="G52" s="19"/>
      <c r="H52" s="32"/>
      <c r="I52" s="33"/>
      <c r="J52" s="27"/>
      <c r="K52" s="32"/>
      <c r="L52" s="30"/>
      <c r="N52" s="19"/>
      <c r="O52" s="31">
        <v>2</v>
      </c>
      <c r="P52" s="27"/>
      <c r="Q52" s="19"/>
      <c r="R52" s="27">
        <v>11</v>
      </c>
    </row>
    <row r="53" spans="1:18" ht="16.5" thickBot="1" x14ac:dyDescent="0.3">
      <c r="A53" s="57">
        <v>49</v>
      </c>
      <c r="B53" s="22">
        <v>48</v>
      </c>
      <c r="C53" s="23">
        <v>0.50347222222222221</v>
      </c>
      <c r="D53" s="23">
        <v>0.52361111111111114</v>
      </c>
      <c r="E53" s="23">
        <v>0.54097222222222219</v>
      </c>
      <c r="F53" s="18">
        <f t="shared" si="0"/>
        <v>1.7361111111111049E-2</v>
      </c>
      <c r="G53" s="19"/>
      <c r="H53" s="32"/>
      <c r="I53" s="33"/>
      <c r="J53" s="27"/>
      <c r="K53" s="32"/>
      <c r="L53" s="30"/>
      <c r="N53" s="19"/>
      <c r="O53" s="31">
        <v>2</v>
      </c>
      <c r="P53" s="27"/>
      <c r="Q53" s="19"/>
      <c r="R53" s="27">
        <v>25</v>
      </c>
    </row>
    <row r="54" spans="1:18" ht="16.5" thickBot="1" x14ac:dyDescent="0.3">
      <c r="A54" s="57">
        <v>50</v>
      </c>
      <c r="B54" s="22" t="s">
        <v>18</v>
      </c>
      <c r="C54" s="23">
        <v>0.50416666666666665</v>
      </c>
      <c r="D54" s="23">
        <v>0.52708333333333335</v>
      </c>
      <c r="E54" s="23">
        <v>0.56736111111111109</v>
      </c>
      <c r="F54" s="18">
        <f t="shared" si="0"/>
        <v>4.0277777777777746E-2</v>
      </c>
      <c r="G54" s="19"/>
      <c r="H54" s="32"/>
      <c r="I54" s="33"/>
      <c r="J54" s="27"/>
      <c r="K54" s="32"/>
      <c r="L54" s="30"/>
      <c r="N54" s="19"/>
      <c r="O54" s="31">
        <v>1</v>
      </c>
      <c r="P54" s="27"/>
      <c r="Q54" s="19"/>
      <c r="R54" s="27">
        <v>58</v>
      </c>
    </row>
    <row r="55" spans="1:18" ht="16.5" thickBot="1" x14ac:dyDescent="0.3">
      <c r="A55" s="57">
        <v>51</v>
      </c>
      <c r="B55" s="22" t="s">
        <v>19</v>
      </c>
      <c r="C55" s="23">
        <v>0.51944444444444449</v>
      </c>
      <c r="D55" s="23">
        <v>0.53472222222222221</v>
      </c>
      <c r="E55" s="23">
        <v>0.54791666666666672</v>
      </c>
      <c r="F55" s="18">
        <f t="shared" si="0"/>
        <v>1.3194444444444509E-2</v>
      </c>
      <c r="G55" s="19"/>
      <c r="H55" s="32"/>
      <c r="I55" s="33"/>
      <c r="J55" s="27"/>
      <c r="K55" s="32"/>
      <c r="L55" s="30"/>
      <c r="N55" s="19"/>
      <c r="O55" s="31">
        <v>22</v>
      </c>
      <c r="P55" s="27"/>
      <c r="Q55" s="19"/>
      <c r="R55" s="27">
        <v>19</v>
      </c>
    </row>
    <row r="56" spans="1:18" ht="16.5" thickBot="1" x14ac:dyDescent="0.3">
      <c r="A56" s="57">
        <v>52</v>
      </c>
      <c r="B56" s="22">
        <v>51</v>
      </c>
      <c r="C56" s="23">
        <v>0.52083333333333337</v>
      </c>
      <c r="D56" s="23">
        <v>0.54027777777777775</v>
      </c>
      <c r="E56" s="23">
        <v>0.61527777777777781</v>
      </c>
      <c r="F56" s="18">
        <f t="shared" si="0"/>
        <v>7.5000000000000067E-2</v>
      </c>
      <c r="G56" s="19"/>
      <c r="H56" s="32"/>
      <c r="I56" s="33"/>
      <c r="J56" s="27"/>
      <c r="K56" s="32"/>
      <c r="L56" s="30"/>
      <c r="N56" s="19"/>
      <c r="O56" s="31">
        <v>2</v>
      </c>
      <c r="P56" s="27"/>
      <c r="Q56" s="19"/>
      <c r="R56" s="27">
        <v>108</v>
      </c>
    </row>
    <row r="57" spans="1:18" ht="16.5" thickBot="1" x14ac:dyDescent="0.3">
      <c r="A57" s="57">
        <v>53</v>
      </c>
      <c r="B57" s="22">
        <v>52</v>
      </c>
      <c r="C57" s="23">
        <v>0.52361111111111114</v>
      </c>
      <c r="D57" s="23">
        <v>0.54166666666666663</v>
      </c>
      <c r="E57" s="23">
        <v>0.54722222222222217</v>
      </c>
      <c r="F57" s="18">
        <f t="shared" si="0"/>
        <v>5.5555555555555358E-3</v>
      </c>
      <c r="G57" s="19"/>
      <c r="H57" s="32"/>
      <c r="I57" s="33"/>
      <c r="J57" s="27"/>
      <c r="K57" s="32"/>
      <c r="L57" s="30"/>
      <c r="N57" s="19"/>
      <c r="O57" s="31">
        <v>4</v>
      </c>
      <c r="P57" s="27"/>
      <c r="Q57" s="19"/>
      <c r="R57" s="27">
        <v>8</v>
      </c>
    </row>
    <row r="58" spans="1:18" ht="16.5" thickBot="1" x14ac:dyDescent="0.3">
      <c r="A58" s="57">
        <v>54</v>
      </c>
      <c r="B58" s="22">
        <v>55</v>
      </c>
      <c r="C58" s="23">
        <v>0.53402777777777777</v>
      </c>
      <c r="D58" s="23">
        <v>0.54722222222222217</v>
      </c>
      <c r="E58" s="23">
        <v>0.59652777777777777</v>
      </c>
      <c r="F58" s="18">
        <f t="shared" si="0"/>
        <v>4.9305555555555602E-2</v>
      </c>
      <c r="G58" s="19"/>
      <c r="H58" s="32"/>
      <c r="I58" s="33"/>
      <c r="J58" s="27"/>
      <c r="K58" s="32"/>
      <c r="L58" s="30"/>
      <c r="N58" s="19"/>
      <c r="O58" s="31">
        <v>15</v>
      </c>
      <c r="P58" s="27"/>
      <c r="Q58" s="19"/>
      <c r="R58" s="27">
        <v>71</v>
      </c>
    </row>
    <row r="59" spans="1:18" ht="16.5" thickBot="1" x14ac:dyDescent="0.3">
      <c r="A59" s="57">
        <v>55</v>
      </c>
      <c r="B59" s="22">
        <v>56</v>
      </c>
      <c r="C59" s="23">
        <v>0.54305555555555551</v>
      </c>
      <c r="D59" s="23">
        <v>0.55277777777777781</v>
      </c>
      <c r="E59" s="23">
        <v>0.55902777777777779</v>
      </c>
      <c r="F59" s="18">
        <f t="shared" si="0"/>
        <v>6.2499999999999778E-3</v>
      </c>
      <c r="G59" s="19"/>
      <c r="H59" s="32"/>
      <c r="I59" s="33"/>
      <c r="J59" s="27"/>
      <c r="K59" s="32"/>
      <c r="L59" s="30"/>
      <c r="N59" s="19"/>
      <c r="O59" s="31">
        <v>13</v>
      </c>
      <c r="P59" s="27"/>
      <c r="Q59" s="19"/>
      <c r="R59" s="27">
        <v>9</v>
      </c>
    </row>
    <row r="60" spans="1:18" ht="16.5" thickBot="1" x14ac:dyDescent="0.3">
      <c r="A60" s="57">
        <v>56</v>
      </c>
      <c r="B60" s="22">
        <v>58</v>
      </c>
      <c r="C60" s="23">
        <v>0.54375000000000007</v>
      </c>
      <c r="D60" s="23">
        <v>0.55902777777777779</v>
      </c>
      <c r="E60" s="23">
        <v>0.56180555555555556</v>
      </c>
      <c r="F60" s="18">
        <f t="shared" si="0"/>
        <v>2.7777777777777679E-3</v>
      </c>
      <c r="G60" s="19"/>
      <c r="H60" s="32"/>
      <c r="I60" s="33"/>
      <c r="J60" s="27"/>
      <c r="K60" s="32"/>
      <c r="L60" s="30"/>
      <c r="N60" s="19"/>
      <c r="O60" s="31">
        <v>1</v>
      </c>
      <c r="P60" s="27"/>
      <c r="Q60" s="19"/>
      <c r="R60" s="27">
        <v>4</v>
      </c>
    </row>
    <row r="61" spans="1:18" ht="16.5" thickBot="1" x14ac:dyDescent="0.3">
      <c r="A61" s="57">
        <v>57</v>
      </c>
      <c r="B61" s="22">
        <v>59</v>
      </c>
      <c r="C61" s="23">
        <v>0.55138888888888882</v>
      </c>
      <c r="D61" s="23">
        <v>0.56041666666666667</v>
      </c>
      <c r="E61" s="23">
        <v>0.5625</v>
      </c>
      <c r="F61" s="18">
        <f t="shared" si="0"/>
        <v>2.0833333333333259E-3</v>
      </c>
      <c r="G61" s="19"/>
      <c r="H61" s="32"/>
      <c r="I61" s="33"/>
      <c r="J61" s="27"/>
      <c r="K61" s="32"/>
      <c r="L61" s="30"/>
      <c r="N61" s="19"/>
      <c r="O61" s="31">
        <v>11</v>
      </c>
      <c r="P61" s="27"/>
      <c r="Q61" s="19"/>
      <c r="R61" s="27">
        <v>3</v>
      </c>
    </row>
    <row r="62" spans="1:18" ht="16.5" thickBot="1" x14ac:dyDescent="0.3">
      <c r="A62" s="57">
        <v>58</v>
      </c>
      <c r="B62" s="22">
        <v>60</v>
      </c>
      <c r="C62" s="23">
        <v>0.55486111111111114</v>
      </c>
      <c r="D62" s="23">
        <v>0.56111111111111112</v>
      </c>
      <c r="E62" s="23">
        <v>0.56666666666666665</v>
      </c>
      <c r="F62" s="18">
        <f t="shared" si="0"/>
        <v>5.5555555555555358E-3</v>
      </c>
      <c r="G62" s="19"/>
      <c r="H62" s="32"/>
      <c r="I62" s="33"/>
      <c r="J62" s="27"/>
      <c r="K62" s="32"/>
      <c r="L62" s="30"/>
      <c r="N62" s="19"/>
      <c r="O62" s="31">
        <v>5</v>
      </c>
      <c r="P62" s="27"/>
      <c r="Q62" s="19"/>
      <c r="R62" s="27">
        <v>8</v>
      </c>
    </row>
    <row r="63" spans="1:18" ht="16.5" thickBot="1" x14ac:dyDescent="0.3">
      <c r="A63" s="57">
        <v>59</v>
      </c>
      <c r="B63" s="22">
        <v>61</v>
      </c>
      <c r="C63" s="23">
        <v>0.55694444444444446</v>
      </c>
      <c r="D63" s="23">
        <v>0.56805555555555554</v>
      </c>
      <c r="E63" s="23">
        <v>0.5805555555555556</v>
      </c>
      <c r="F63" s="18">
        <f t="shared" si="0"/>
        <v>1.2500000000000067E-2</v>
      </c>
      <c r="G63" s="19"/>
      <c r="H63" s="32"/>
      <c r="I63" s="33"/>
      <c r="J63" s="27"/>
      <c r="K63" s="32"/>
      <c r="L63" s="30"/>
      <c r="N63" s="19"/>
      <c r="O63" s="31">
        <v>3</v>
      </c>
      <c r="P63" s="27"/>
      <c r="Q63" s="19"/>
      <c r="R63" s="27">
        <v>18</v>
      </c>
    </row>
    <row r="64" spans="1:18" ht="16.5" thickBot="1" x14ac:dyDescent="0.3">
      <c r="A64" s="57">
        <v>60</v>
      </c>
      <c r="B64" s="22">
        <v>62</v>
      </c>
      <c r="C64" s="23">
        <v>0.56736111111111109</v>
      </c>
      <c r="D64" s="23">
        <v>0.56944444444444442</v>
      </c>
      <c r="E64" s="23">
        <v>0.57986111111111105</v>
      </c>
      <c r="F64" s="18">
        <f t="shared" si="0"/>
        <v>1.041666666666663E-2</v>
      </c>
      <c r="G64" s="19"/>
      <c r="H64" s="32"/>
      <c r="I64" s="33"/>
      <c r="J64" s="27"/>
      <c r="K64" s="32"/>
      <c r="L64" s="30"/>
      <c r="N64" s="19"/>
      <c r="O64" s="31">
        <v>15</v>
      </c>
      <c r="P64" s="27"/>
      <c r="Q64" s="19"/>
      <c r="R64" s="27">
        <v>15</v>
      </c>
    </row>
    <row r="65" spans="1:18" ht="16.5" thickBot="1" x14ac:dyDescent="0.3">
      <c r="A65" s="57">
        <v>61</v>
      </c>
      <c r="B65" s="22" t="s">
        <v>20</v>
      </c>
      <c r="C65" s="23">
        <v>0.56944444444444442</v>
      </c>
      <c r="D65" s="23">
        <v>0.57152777777777775</v>
      </c>
      <c r="E65" s="23">
        <v>0.58611111111111114</v>
      </c>
      <c r="F65" s="18">
        <f t="shared" si="0"/>
        <v>1.4583333333333393E-2</v>
      </c>
      <c r="G65" s="19"/>
      <c r="H65" s="32"/>
      <c r="I65" s="33"/>
      <c r="J65" s="27"/>
      <c r="K65" s="32"/>
      <c r="L65" s="30"/>
      <c r="N65" s="19"/>
      <c r="O65" s="31">
        <v>3</v>
      </c>
      <c r="P65" s="27"/>
      <c r="Q65" s="19"/>
      <c r="R65" s="27">
        <v>21</v>
      </c>
    </row>
    <row r="66" spans="1:18" ht="16.5" thickBot="1" x14ac:dyDescent="0.3">
      <c r="A66" s="57">
        <v>62</v>
      </c>
      <c r="B66" s="22">
        <v>64</v>
      </c>
      <c r="C66" s="23">
        <v>0.58750000000000002</v>
      </c>
      <c r="D66" s="23">
        <v>0.58819444444444446</v>
      </c>
      <c r="E66" s="23">
        <v>0.59375</v>
      </c>
      <c r="F66" s="18">
        <f t="shared" si="0"/>
        <v>5.5555555555555358E-3</v>
      </c>
      <c r="G66" s="19"/>
      <c r="H66" s="32"/>
      <c r="I66" s="33"/>
      <c r="J66" s="27"/>
      <c r="K66" s="32"/>
      <c r="L66" s="30"/>
      <c r="N66" s="19"/>
      <c r="O66" s="31">
        <v>26</v>
      </c>
      <c r="P66" s="27"/>
      <c r="Q66" s="19"/>
      <c r="R66" s="27">
        <v>8</v>
      </c>
    </row>
    <row r="67" spans="1:18" ht="16.5" thickBot="1" x14ac:dyDescent="0.3">
      <c r="A67" s="57">
        <v>63</v>
      </c>
      <c r="B67" s="22">
        <v>65</v>
      </c>
      <c r="C67" s="23">
        <v>0.58819444444444446</v>
      </c>
      <c r="D67" s="23">
        <v>0.58888888888888891</v>
      </c>
      <c r="E67" s="23">
        <v>0.59861111111111109</v>
      </c>
      <c r="F67" s="18">
        <f t="shared" si="0"/>
        <v>9.7222222222221877E-3</v>
      </c>
      <c r="G67" s="19"/>
      <c r="H67" s="32"/>
      <c r="I67" s="33"/>
      <c r="J67" s="27"/>
      <c r="K67" s="32"/>
      <c r="L67" s="30"/>
      <c r="N67" s="19"/>
      <c r="O67" s="31">
        <v>1</v>
      </c>
      <c r="P67" s="27"/>
      <c r="Q67" s="19"/>
      <c r="R67" s="27">
        <v>14</v>
      </c>
    </row>
    <row r="68" spans="1:18" ht="16.5" thickBot="1" x14ac:dyDescent="0.3">
      <c r="A68" s="57">
        <v>64</v>
      </c>
      <c r="B68" s="22">
        <v>66</v>
      </c>
      <c r="C68" s="23">
        <v>0.59375</v>
      </c>
      <c r="D68" s="23">
        <v>0.59583333333333333</v>
      </c>
      <c r="E68" s="23">
        <v>0.60625000000000007</v>
      </c>
      <c r="F68" s="18">
        <f t="shared" si="0"/>
        <v>1.0416666666666741E-2</v>
      </c>
      <c r="G68" s="19"/>
      <c r="H68" s="32"/>
      <c r="I68" s="33"/>
      <c r="J68" s="27"/>
      <c r="K68" s="32"/>
      <c r="L68" s="30"/>
      <c r="N68" s="19"/>
      <c r="O68" s="31">
        <v>8</v>
      </c>
      <c r="P68" s="27"/>
      <c r="Q68" s="19"/>
      <c r="R68" s="27">
        <v>15</v>
      </c>
    </row>
    <row r="69" spans="1:18" ht="16.5" thickBot="1" x14ac:dyDescent="0.3">
      <c r="A69" s="57">
        <v>65</v>
      </c>
      <c r="B69" s="22">
        <v>67</v>
      </c>
      <c r="C69" s="23">
        <v>0.59513888888888888</v>
      </c>
      <c r="D69" s="23">
        <v>0.60486111111111118</v>
      </c>
      <c r="E69" s="23">
        <v>0.61111111111111105</v>
      </c>
      <c r="F69" s="18">
        <f t="shared" si="0"/>
        <v>6.2499999999998668E-3</v>
      </c>
      <c r="G69" s="19"/>
      <c r="H69" s="32"/>
      <c r="I69" s="33"/>
      <c r="J69" s="27"/>
      <c r="K69" s="32"/>
      <c r="L69" s="30"/>
      <c r="N69" s="19"/>
      <c r="O69" s="31">
        <v>2</v>
      </c>
      <c r="P69" s="27"/>
      <c r="Q69" s="19"/>
      <c r="R69" s="27">
        <v>9</v>
      </c>
    </row>
    <row r="70" spans="1:18" ht="16.5" thickBot="1" x14ac:dyDescent="0.3">
      <c r="A70" s="57">
        <v>66</v>
      </c>
      <c r="B70" s="22">
        <v>68</v>
      </c>
      <c r="C70" s="23">
        <v>0.59791666666666665</v>
      </c>
      <c r="D70" s="23">
        <v>0.6118055555555556</v>
      </c>
      <c r="E70" s="23">
        <v>0.61597222222222225</v>
      </c>
      <c r="F70" s="18">
        <f t="shared" ref="F70:F74" si="2">E70-D70</f>
        <v>4.1666666666666519E-3</v>
      </c>
      <c r="G70" s="19"/>
      <c r="H70" s="32"/>
      <c r="I70" s="33"/>
      <c r="J70" s="27"/>
      <c r="K70" s="32"/>
      <c r="L70" s="30"/>
      <c r="N70" s="19"/>
      <c r="O70" s="31">
        <v>4</v>
      </c>
      <c r="P70" s="27"/>
      <c r="Q70" s="19"/>
      <c r="R70" s="27">
        <v>6</v>
      </c>
    </row>
    <row r="71" spans="1:18" ht="16.5" thickBot="1" x14ac:dyDescent="0.3">
      <c r="A71" s="57">
        <v>67</v>
      </c>
      <c r="B71" s="22">
        <v>69</v>
      </c>
      <c r="C71" s="23">
        <v>0.6118055555555556</v>
      </c>
      <c r="D71" s="23">
        <v>0.61319444444444449</v>
      </c>
      <c r="E71" s="23">
        <v>0.65208333333333335</v>
      </c>
      <c r="F71" s="18">
        <f t="shared" si="2"/>
        <v>3.8888888888888862E-2</v>
      </c>
      <c r="G71" s="19"/>
      <c r="H71" s="32"/>
      <c r="I71" s="33"/>
      <c r="J71" s="27"/>
      <c r="K71" s="32"/>
      <c r="L71" s="30"/>
      <c r="N71" s="19"/>
      <c r="O71" s="31">
        <v>20</v>
      </c>
      <c r="P71" s="27"/>
      <c r="Q71" s="19"/>
      <c r="R71" s="27">
        <v>56</v>
      </c>
    </row>
    <row r="72" spans="1:18" ht="16.5" thickBot="1" x14ac:dyDescent="0.3">
      <c r="A72" s="57">
        <v>68</v>
      </c>
      <c r="B72" s="22" t="s">
        <v>23</v>
      </c>
      <c r="C72" s="23">
        <v>0.61249999999999993</v>
      </c>
      <c r="D72" s="23">
        <v>0.61597222222222225</v>
      </c>
      <c r="E72" s="23">
        <v>0.63055555555555554</v>
      </c>
      <c r="F72" s="18">
        <f t="shared" si="2"/>
        <v>1.4583333333333282E-2</v>
      </c>
      <c r="G72" s="19"/>
      <c r="H72" s="32"/>
      <c r="I72" s="33"/>
      <c r="J72" s="27"/>
      <c r="K72" s="32"/>
      <c r="L72" s="30"/>
      <c r="N72" s="19"/>
      <c r="O72" s="31">
        <v>1</v>
      </c>
      <c r="P72" s="27"/>
      <c r="Q72" s="19"/>
      <c r="R72" s="27">
        <v>21</v>
      </c>
    </row>
    <row r="73" spans="1:18" ht="16.5" thickBot="1" x14ac:dyDescent="0.3">
      <c r="A73" s="57">
        <v>69</v>
      </c>
      <c r="B73" s="22">
        <v>70</v>
      </c>
      <c r="C73" s="23">
        <v>0.61388888888888882</v>
      </c>
      <c r="D73" s="23">
        <v>0.63611111111111118</v>
      </c>
      <c r="E73" s="23">
        <v>0.64027777777777783</v>
      </c>
      <c r="F73" s="18">
        <f t="shared" si="2"/>
        <v>4.1666666666666519E-3</v>
      </c>
      <c r="G73" s="19"/>
      <c r="H73" s="32"/>
      <c r="I73" s="33"/>
      <c r="J73" s="27"/>
      <c r="K73" s="32"/>
      <c r="L73" s="30"/>
      <c r="N73" s="19"/>
      <c r="O73" s="31">
        <v>2</v>
      </c>
      <c r="P73" s="27"/>
      <c r="Q73" s="19"/>
      <c r="R73" s="27">
        <v>6</v>
      </c>
    </row>
    <row r="74" spans="1:18" ht="16.5" thickBot="1" x14ac:dyDescent="0.3">
      <c r="A74" s="57">
        <v>70</v>
      </c>
      <c r="B74" s="22" t="s">
        <v>24</v>
      </c>
      <c r="C74" s="23">
        <v>0.61527777777777781</v>
      </c>
      <c r="D74" s="23">
        <v>0.64027777777777783</v>
      </c>
      <c r="E74" s="23">
        <v>0.65694444444444444</v>
      </c>
      <c r="F74" s="18">
        <f t="shared" si="2"/>
        <v>1.6666666666666607E-2</v>
      </c>
      <c r="G74" s="19"/>
      <c r="H74" s="32"/>
      <c r="I74" s="33"/>
      <c r="J74" s="27"/>
      <c r="K74" s="32"/>
      <c r="L74" s="30"/>
      <c r="N74" s="19"/>
      <c r="O74" s="31">
        <v>2</v>
      </c>
      <c r="P74" s="27"/>
      <c r="Q74" s="19"/>
      <c r="R74" s="27">
        <v>24</v>
      </c>
    </row>
    <row r="75" spans="1:18" x14ac:dyDescent="0.25">
      <c r="A75" s="57">
        <v>71</v>
      </c>
      <c r="B75" s="22">
        <v>72</v>
      </c>
      <c r="C75" s="23">
        <v>0.62152777777777779</v>
      </c>
      <c r="D75" s="23">
        <v>0.65277777777777779</v>
      </c>
      <c r="E75" s="23">
        <v>0.65833333333333333</v>
      </c>
      <c r="F75" s="18">
        <f>E75-D75</f>
        <v>5.5555555555555358E-3</v>
      </c>
      <c r="G75" s="19"/>
      <c r="H75" s="32"/>
      <c r="I75" s="33"/>
      <c r="J75" s="27"/>
      <c r="K75" s="32"/>
      <c r="L75" s="30"/>
      <c r="N75" s="19"/>
      <c r="O75" s="31">
        <v>9</v>
      </c>
      <c r="P75" s="27"/>
      <c r="Q75" s="19"/>
      <c r="R75" s="27">
        <v>8</v>
      </c>
    </row>
    <row r="76" spans="1:18" x14ac:dyDescent="0.25">
      <c r="B76" s="22"/>
      <c r="C76" s="23"/>
      <c r="D76" s="23"/>
      <c r="E76" s="23"/>
      <c r="F76" s="34"/>
      <c r="G76" s="19"/>
      <c r="H76" s="32"/>
      <c r="I76" s="33"/>
      <c r="J76" s="27"/>
      <c r="K76" s="32"/>
      <c r="L76" s="30"/>
      <c r="N76" s="27"/>
      <c r="O76" s="31"/>
      <c r="P76" s="27"/>
      <c r="Q76" s="27"/>
      <c r="R76" s="27"/>
    </row>
    <row r="77" spans="1:18" x14ac:dyDescent="0.25">
      <c r="B77" s="22"/>
      <c r="C77" s="23"/>
      <c r="D77" s="23"/>
      <c r="E77" s="23"/>
      <c r="F77" s="125">
        <f>SUM(F5:F75)</f>
        <v>1.0458333333333332</v>
      </c>
      <c r="G77" s="125"/>
      <c r="H77" s="125"/>
      <c r="I77" s="125"/>
      <c r="J77" s="125"/>
      <c r="K77" s="125"/>
      <c r="L77" s="125"/>
      <c r="M77" s="125"/>
      <c r="N77" s="125"/>
      <c r="O77" s="126">
        <f t="shared" ref="O77:R77" si="3">SUM(O5:O75)</f>
        <v>415</v>
      </c>
      <c r="P77" s="125"/>
      <c r="Q77" s="125"/>
      <c r="R77" s="126">
        <f t="shared" si="3"/>
        <v>1506</v>
      </c>
    </row>
    <row r="78" spans="1:18" x14ac:dyDescent="0.25">
      <c r="B78" s="22"/>
      <c r="C78" s="23"/>
      <c r="D78" s="23"/>
      <c r="E78" s="23"/>
      <c r="F78" s="34"/>
      <c r="G78" s="19"/>
      <c r="H78" s="32"/>
      <c r="I78" s="33"/>
      <c r="J78" s="27"/>
      <c r="K78" s="32"/>
      <c r="L78" s="30"/>
      <c r="N78" s="27"/>
      <c r="O78" s="31"/>
      <c r="P78" s="27"/>
      <c r="Q78" s="27"/>
      <c r="R78" s="27"/>
    </row>
    <row r="79" spans="1:18" x14ac:dyDescent="0.25">
      <c r="B79" s="36"/>
      <c r="C79" s="39"/>
      <c r="D79" s="39"/>
      <c r="E79" s="39"/>
      <c r="F79" s="39"/>
      <c r="G79" s="39"/>
      <c r="H79" s="38"/>
      <c r="I79" s="39"/>
      <c r="J79" s="39"/>
      <c r="K79" s="38"/>
      <c r="L79" s="39"/>
    </row>
    <row r="80" spans="1:18" x14ac:dyDescent="0.25">
      <c r="B80" s="36"/>
      <c r="C80" s="39"/>
      <c r="D80" s="39"/>
      <c r="E80" s="39"/>
      <c r="F80" s="39"/>
      <c r="G80" s="39"/>
      <c r="H80" s="38"/>
      <c r="I80" s="39"/>
      <c r="J80" s="39"/>
      <c r="K80" s="38"/>
      <c r="L80" s="39"/>
    </row>
    <row r="81" spans="2:15" x14ac:dyDescent="0.25">
      <c r="B81" s="36"/>
      <c r="C81" s="39"/>
      <c r="D81" s="39"/>
      <c r="E81" s="39"/>
      <c r="F81" s="39"/>
      <c r="G81" s="39"/>
      <c r="H81" s="38"/>
      <c r="I81" s="39"/>
      <c r="J81" s="39"/>
      <c r="K81" s="39"/>
      <c r="L81" s="39"/>
      <c r="N81" s="41"/>
      <c r="O81" s="41"/>
    </row>
    <row r="82" spans="2:15" x14ac:dyDescent="0.25">
      <c r="B82" s="36"/>
      <c r="C82" s="39"/>
      <c r="D82" s="39"/>
      <c r="F82" s="39"/>
      <c r="G82" s="39"/>
      <c r="H82" s="38"/>
      <c r="I82" s="39"/>
      <c r="J82" s="39"/>
      <c r="K82" s="39"/>
      <c r="L82" s="39"/>
    </row>
    <row r="84" spans="2:15" x14ac:dyDescent="0.25">
      <c r="N84" s="45"/>
    </row>
    <row r="89" spans="2:15" x14ac:dyDescent="0.25">
      <c r="H89" s="5"/>
      <c r="I89" s="5"/>
      <c r="J89" s="5"/>
      <c r="K89" s="5"/>
      <c r="L89" s="5"/>
    </row>
    <row r="90" spans="2:15" x14ac:dyDescent="0.25">
      <c r="E90" s="5"/>
      <c r="H90" s="5"/>
      <c r="I90" s="5"/>
      <c r="J90" s="5"/>
      <c r="K90" s="5"/>
      <c r="L90" s="5"/>
    </row>
    <row r="91" spans="2:15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5" x14ac:dyDescent="0.25">
      <c r="B92" s="5"/>
      <c r="C92" s="5"/>
      <c r="D92" s="5"/>
      <c r="E92" s="5"/>
      <c r="F92" s="48"/>
      <c r="G92" s="5"/>
      <c r="H92" s="48"/>
      <c r="I92" s="5"/>
      <c r="J92" s="5"/>
      <c r="K92" s="5"/>
      <c r="L92" s="5"/>
    </row>
    <row r="93" spans="2:15" x14ac:dyDescent="0.25">
      <c r="B93" s="5"/>
      <c r="C93" s="5"/>
      <c r="D93" s="5"/>
      <c r="E93" s="5"/>
      <c r="F93" s="48"/>
      <c r="G93" s="5"/>
      <c r="H93" s="5"/>
      <c r="I93" s="5"/>
      <c r="J93" s="5"/>
      <c r="K93" s="5"/>
      <c r="L93" s="5"/>
    </row>
    <row r="94" spans="2:15" x14ac:dyDescent="0.25">
      <c r="B94" s="5"/>
      <c r="C94" s="5"/>
      <c r="D94" s="5"/>
      <c r="E94" s="5"/>
      <c r="F94" s="48"/>
      <c r="G94" s="5"/>
      <c r="H94" s="5"/>
      <c r="I94" s="5"/>
      <c r="J94" s="5"/>
      <c r="K94" s="5"/>
      <c r="L94" s="5"/>
    </row>
    <row r="95" spans="2:15" x14ac:dyDescent="0.25">
      <c r="B95" s="5"/>
      <c r="C95" s="5"/>
      <c r="D95" s="5"/>
      <c r="E95" s="5"/>
      <c r="F95" s="48"/>
      <c r="G95" s="5"/>
      <c r="H95" s="5"/>
      <c r="I95" s="5"/>
      <c r="J95" s="5"/>
      <c r="K95" s="5"/>
      <c r="L95" s="5"/>
    </row>
    <row r="96" spans="2:15" x14ac:dyDescent="0.25">
      <c r="B96" s="5"/>
      <c r="C96" s="5"/>
      <c r="D96" s="5"/>
      <c r="E96" s="5"/>
      <c r="F96" s="48"/>
      <c r="G96" s="5"/>
      <c r="H96" s="5"/>
      <c r="I96" s="5"/>
      <c r="J96" s="5"/>
      <c r="K96" s="5"/>
      <c r="L96" s="5"/>
    </row>
    <row r="97" spans="2:12" x14ac:dyDescent="0.25">
      <c r="B97" s="5"/>
      <c r="C97" s="5"/>
      <c r="D97" s="5"/>
      <c r="E97" s="5"/>
      <c r="F97" s="48"/>
      <c r="G97" s="5"/>
      <c r="H97" s="5"/>
      <c r="I97" s="5"/>
      <c r="J97" s="5"/>
      <c r="K97" s="5"/>
      <c r="L97" s="5"/>
    </row>
    <row r="98" spans="2:12" x14ac:dyDescent="0.25">
      <c r="B98" s="5"/>
      <c r="C98" s="5"/>
      <c r="D98" s="5"/>
      <c r="E98" s="5"/>
      <c r="F98" s="48"/>
      <c r="G98" s="5"/>
      <c r="H98" s="5"/>
      <c r="I98" s="5"/>
      <c r="J98" s="5"/>
      <c r="K98" s="5"/>
      <c r="L98" s="5"/>
    </row>
    <row r="99" spans="2:12" x14ac:dyDescent="0.25">
      <c r="B99" s="5"/>
      <c r="C99" s="5"/>
      <c r="D99" s="5"/>
      <c r="E99" s="5"/>
      <c r="F99" s="48"/>
      <c r="G99" s="5"/>
      <c r="H99" s="5"/>
      <c r="I99" s="5"/>
      <c r="J99" s="5"/>
      <c r="K99" s="5"/>
      <c r="L99" s="5"/>
    </row>
    <row r="100" spans="2:12" x14ac:dyDescent="0.25">
      <c r="B100" s="5"/>
      <c r="C100" s="5"/>
      <c r="D100" s="5"/>
      <c r="E100" s="5"/>
      <c r="F100" s="48"/>
      <c r="G100" s="5"/>
      <c r="H100" s="5"/>
      <c r="I100" s="5"/>
      <c r="J100" s="5"/>
      <c r="K100" s="5"/>
      <c r="L100" s="5"/>
    </row>
    <row r="101" spans="2:12" x14ac:dyDescent="0.25">
      <c r="B101" s="5"/>
      <c r="C101" s="5"/>
      <c r="D101" s="5"/>
      <c r="E101" s="5"/>
      <c r="F101" s="48"/>
      <c r="G101" s="5"/>
      <c r="H101" s="5"/>
      <c r="I101" s="5"/>
      <c r="J101" s="5"/>
      <c r="K101" s="5"/>
      <c r="L101" s="5"/>
    </row>
    <row r="102" spans="2:12" x14ac:dyDescent="0.25">
      <c r="B102" s="5"/>
      <c r="C102" s="5"/>
      <c r="D102" s="5"/>
      <c r="E102" s="5"/>
      <c r="F102" s="48"/>
      <c r="G102" s="5"/>
      <c r="H102" s="5"/>
      <c r="I102" s="5"/>
      <c r="J102" s="5"/>
      <c r="K102" s="5"/>
      <c r="L102" s="5"/>
    </row>
    <row r="103" spans="2:12" x14ac:dyDescent="0.25">
      <c r="B103" s="5"/>
      <c r="C103" s="5"/>
      <c r="D103" s="5"/>
      <c r="E103" s="5"/>
      <c r="F103" s="48"/>
      <c r="G103" s="5"/>
      <c r="H103" s="5"/>
      <c r="I103" s="5"/>
      <c r="J103" s="5"/>
      <c r="K103" s="5"/>
      <c r="L103" s="5"/>
    </row>
    <row r="104" spans="2:12" x14ac:dyDescent="0.25">
      <c r="B104" s="48"/>
      <c r="C104" s="5"/>
      <c r="D104" s="5"/>
      <c r="E104" s="5"/>
      <c r="F104" s="48"/>
      <c r="G104" s="5"/>
      <c r="H104" s="5"/>
      <c r="I104" s="5"/>
      <c r="J104" s="5"/>
      <c r="K104" s="5"/>
      <c r="L104" s="5"/>
    </row>
    <row r="105" spans="2:12" x14ac:dyDescent="0.25">
      <c r="B105" s="48"/>
      <c r="C105" s="5"/>
      <c r="D105" s="5"/>
      <c r="E105" s="5"/>
      <c r="F105" s="48"/>
      <c r="G105" s="5"/>
      <c r="H105" s="5"/>
      <c r="I105" s="5"/>
      <c r="J105" s="5"/>
      <c r="K105" s="5"/>
      <c r="L105" s="5"/>
    </row>
    <row r="106" spans="2:12" x14ac:dyDescent="0.25">
      <c r="B106" s="5"/>
      <c r="C106" s="5"/>
      <c r="D106" s="5"/>
      <c r="E106" s="5"/>
      <c r="F106" s="5"/>
      <c r="G106" s="5"/>
      <c r="H106" s="134"/>
      <c r="I106" s="134"/>
      <c r="J106" s="49"/>
      <c r="K106" s="134"/>
      <c r="L106" s="134"/>
    </row>
    <row r="107" spans="2:12" x14ac:dyDescent="0.25">
      <c r="B107" s="5"/>
      <c r="C107" s="5"/>
      <c r="D107" s="5"/>
      <c r="E107" s="51"/>
      <c r="F107" s="5"/>
      <c r="G107" s="5"/>
      <c r="H107" s="50"/>
      <c r="I107" s="49"/>
      <c r="J107" s="49"/>
      <c r="K107" s="50"/>
      <c r="L107" s="49"/>
    </row>
    <row r="108" spans="2:12" x14ac:dyDescent="0.25">
      <c r="B108" s="51"/>
      <c r="C108" s="51"/>
      <c r="D108" s="49"/>
      <c r="E108" s="50"/>
      <c r="F108" s="51"/>
      <c r="G108" s="49"/>
      <c r="H108" s="50"/>
      <c r="I108" s="49"/>
      <c r="J108" s="49"/>
      <c r="K108" s="50"/>
      <c r="L108" s="49"/>
    </row>
    <row r="109" spans="2:12" x14ac:dyDescent="0.25">
      <c r="B109" s="50"/>
      <c r="C109" s="49"/>
      <c r="D109" s="49"/>
      <c r="E109" s="50"/>
      <c r="F109" s="49"/>
      <c r="G109" s="49"/>
      <c r="H109" s="50"/>
      <c r="I109" s="49"/>
      <c r="J109" s="49"/>
      <c r="K109" s="50"/>
      <c r="L109" s="49"/>
    </row>
    <row r="110" spans="2:12" x14ac:dyDescent="0.25">
      <c r="B110" s="50"/>
      <c r="C110" s="49"/>
      <c r="D110" s="49"/>
      <c r="E110" s="50"/>
      <c r="F110" s="49"/>
      <c r="G110" s="49"/>
      <c r="H110" s="50"/>
      <c r="I110" s="49"/>
      <c r="J110" s="49"/>
      <c r="K110" s="50"/>
      <c r="L110" s="49"/>
    </row>
    <row r="111" spans="2:12" x14ac:dyDescent="0.25">
      <c r="B111" s="50"/>
      <c r="C111" s="49"/>
      <c r="D111" s="49"/>
      <c r="E111" s="50"/>
      <c r="F111" s="49"/>
      <c r="G111" s="49"/>
      <c r="H111" s="50"/>
      <c r="I111" s="49"/>
      <c r="J111" s="49"/>
      <c r="K111" s="50"/>
      <c r="L111" s="49"/>
    </row>
    <row r="112" spans="2:12" x14ac:dyDescent="0.25">
      <c r="B112" s="50"/>
      <c r="C112" s="49"/>
      <c r="D112" s="49"/>
      <c r="E112" s="50"/>
      <c r="F112" s="49"/>
      <c r="G112" s="49"/>
      <c r="H112" s="50"/>
      <c r="I112" s="49"/>
      <c r="J112" s="49"/>
      <c r="K112" s="50"/>
      <c r="L112" s="49"/>
    </row>
    <row r="113" spans="2:7" x14ac:dyDescent="0.25">
      <c r="B113" s="50"/>
      <c r="C113" s="49"/>
      <c r="D113" s="49"/>
      <c r="E113" s="50"/>
      <c r="F113" s="49"/>
      <c r="G113" s="49"/>
    </row>
    <row r="114" spans="2:7" x14ac:dyDescent="0.25">
      <c r="B114" s="50"/>
      <c r="C114" s="49"/>
      <c r="D114" s="49"/>
      <c r="F114" s="49"/>
      <c r="G114" s="49"/>
    </row>
  </sheetData>
  <mergeCells count="7">
    <mergeCell ref="N3:O3"/>
    <mergeCell ref="Q3:R3"/>
    <mergeCell ref="H106:I106"/>
    <mergeCell ref="K106:L106"/>
    <mergeCell ref="B1:L1"/>
    <mergeCell ref="H3:I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A82" zoomScale="80" zoomScaleNormal="80" workbookViewId="0">
      <selection activeCell="Q5" sqref="Q5:Q86"/>
    </sheetView>
  </sheetViews>
  <sheetFormatPr defaultRowHeight="15.75" x14ac:dyDescent="0.25"/>
  <cols>
    <col min="1" max="1" width="9.140625" style="1"/>
    <col min="2" max="2" width="7.140625" style="1" customWidth="1"/>
    <col min="3" max="3" width="12" style="1" customWidth="1"/>
    <col min="4" max="4" width="11.85546875" style="1" customWidth="1"/>
    <col min="5" max="5" width="9.5703125" style="1" customWidth="1"/>
    <col min="6" max="6" width="10" style="1" customWidth="1"/>
    <col min="7" max="7" width="5.140625" style="1" customWidth="1"/>
    <col min="8" max="8" width="13.28515625" style="1" customWidth="1"/>
    <col min="9" max="9" width="9.85546875" style="1" customWidth="1"/>
    <col min="10" max="10" width="4" style="1" customWidth="1"/>
    <col min="11" max="11" width="13.42578125" style="1" customWidth="1"/>
    <col min="12" max="12" width="9.85546875" style="1" customWidth="1"/>
    <col min="13" max="13" width="4.7109375" style="1" customWidth="1"/>
    <col min="14" max="14" width="9.140625" style="1"/>
    <col min="15" max="15" width="9.42578125" style="1" customWidth="1"/>
    <col min="16" max="16" width="4.42578125" style="1" customWidth="1"/>
    <col min="17" max="17" width="9.140625" style="1" customWidth="1"/>
    <col min="18" max="16384" width="9.140625" style="1"/>
  </cols>
  <sheetData>
    <row r="1" spans="1:18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ht="16.5" thickBot="1" x14ac:dyDescent="0.3"/>
    <row r="3" spans="1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H3" s="136" t="s">
        <v>5</v>
      </c>
      <c r="I3" s="137"/>
      <c r="J3" s="5"/>
      <c r="K3" s="138" t="s">
        <v>6</v>
      </c>
      <c r="L3" s="139"/>
      <c r="N3" s="130" t="s">
        <v>7</v>
      </c>
      <c r="O3" s="131"/>
      <c r="Q3" s="130" t="s">
        <v>8</v>
      </c>
      <c r="R3" s="131"/>
    </row>
    <row r="4" spans="1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H4" s="54" t="s">
        <v>39</v>
      </c>
      <c r="I4" s="10">
        <f>COUNT(C5:C19)</f>
        <v>15</v>
      </c>
      <c r="K4" s="54" t="s">
        <v>39</v>
      </c>
      <c r="L4" s="11">
        <f>COUNT(D5:D15)</f>
        <v>11</v>
      </c>
      <c r="N4" s="12"/>
      <c r="O4" s="13"/>
      <c r="Q4" s="14"/>
      <c r="R4" s="15"/>
    </row>
    <row r="5" spans="1:18" ht="16.5" thickBot="1" x14ac:dyDescent="0.3">
      <c r="A5" s="57">
        <v>1</v>
      </c>
      <c r="B5" s="16">
        <v>2</v>
      </c>
      <c r="C5" s="17">
        <v>0.33333333333333331</v>
      </c>
      <c r="D5" s="17">
        <v>0.33402777777777781</v>
      </c>
      <c r="E5" s="17">
        <v>0.3666666666666667</v>
      </c>
      <c r="F5" s="18">
        <f>E5-D5</f>
        <v>3.2638888888888884E-2</v>
      </c>
      <c r="G5" s="19"/>
      <c r="H5" s="55" t="s">
        <v>40</v>
      </c>
      <c r="I5" s="24">
        <f>COUNT(C20:C27)</f>
        <v>8</v>
      </c>
      <c r="K5" s="55" t="s">
        <v>40</v>
      </c>
      <c r="L5" s="20">
        <f>COUNT(D16:D24)</f>
        <v>9</v>
      </c>
      <c r="N5" s="19"/>
      <c r="O5" s="21">
        <v>0</v>
      </c>
      <c r="Q5" s="19"/>
      <c r="R5" s="1">
        <v>47</v>
      </c>
    </row>
    <row r="6" spans="1:18" ht="16.5" thickBot="1" x14ac:dyDescent="0.3">
      <c r="A6" s="57">
        <v>2</v>
      </c>
      <c r="B6" s="22">
        <v>3</v>
      </c>
      <c r="C6" s="23">
        <v>0.33402777777777781</v>
      </c>
      <c r="D6" s="23">
        <v>0.33402777777777781</v>
      </c>
      <c r="E6" s="23">
        <v>0.33819444444444446</v>
      </c>
      <c r="F6" s="18">
        <f t="shared" ref="F6:F69" si="0">E6-D6</f>
        <v>4.1666666666666519E-3</v>
      </c>
      <c r="G6" s="19"/>
      <c r="H6" s="55" t="s">
        <v>41</v>
      </c>
      <c r="I6" s="24">
        <f>COUNT(C28:C42)</f>
        <v>15</v>
      </c>
      <c r="K6" s="55" t="s">
        <v>41</v>
      </c>
      <c r="L6" s="20">
        <f>COUNT(D25:D39)</f>
        <v>15</v>
      </c>
      <c r="N6" s="19"/>
      <c r="O6" s="21">
        <v>1</v>
      </c>
      <c r="Q6" s="19"/>
      <c r="R6" s="1">
        <v>6</v>
      </c>
    </row>
    <row r="7" spans="1:18" ht="16.5" thickBot="1" x14ac:dyDescent="0.3">
      <c r="A7" s="57">
        <v>3</v>
      </c>
      <c r="B7" s="16">
        <v>4</v>
      </c>
      <c r="C7" s="23">
        <v>0.3347222222222222</v>
      </c>
      <c r="D7" s="23">
        <v>0.3354166666666667</v>
      </c>
      <c r="E7" s="23">
        <v>0.3444444444444445</v>
      </c>
      <c r="F7" s="18">
        <f t="shared" si="0"/>
        <v>9.0277777777778012E-3</v>
      </c>
      <c r="G7" s="19"/>
      <c r="H7" s="55" t="s">
        <v>42</v>
      </c>
      <c r="I7" s="24">
        <f>COUNT(C43:C50)</f>
        <v>8</v>
      </c>
      <c r="K7" s="55" t="s">
        <v>42</v>
      </c>
      <c r="L7" s="20">
        <f>COUNT(D40:D51)</f>
        <v>12</v>
      </c>
      <c r="N7" s="19"/>
      <c r="O7" s="21">
        <v>1</v>
      </c>
      <c r="Q7" s="19"/>
      <c r="R7" s="1">
        <v>13</v>
      </c>
    </row>
    <row r="8" spans="1:18" ht="16.5" thickBot="1" x14ac:dyDescent="0.3">
      <c r="A8" s="57">
        <v>4</v>
      </c>
      <c r="B8" s="22">
        <v>5</v>
      </c>
      <c r="C8" s="23">
        <v>0.3354166666666667</v>
      </c>
      <c r="D8" s="23">
        <v>0.33749999999999997</v>
      </c>
      <c r="E8" s="23">
        <v>0.36805555555555558</v>
      </c>
      <c r="F8" s="18">
        <f t="shared" si="0"/>
        <v>3.0555555555555614E-2</v>
      </c>
      <c r="G8" s="19"/>
      <c r="H8" s="55" t="s">
        <v>43</v>
      </c>
      <c r="I8" s="24">
        <f>COUNT(C51:C63)</f>
        <v>13</v>
      </c>
      <c r="K8" s="55" t="s">
        <v>43</v>
      </c>
      <c r="L8" s="20">
        <f>COUNT(D52:D59)</f>
        <v>8</v>
      </c>
      <c r="N8" s="19"/>
      <c r="O8" s="21">
        <v>1</v>
      </c>
      <c r="Q8" s="19"/>
      <c r="R8" s="1">
        <v>44</v>
      </c>
    </row>
    <row r="9" spans="1:18" ht="16.5" thickBot="1" x14ac:dyDescent="0.3">
      <c r="A9" s="57">
        <v>5</v>
      </c>
      <c r="B9" s="22">
        <v>7</v>
      </c>
      <c r="C9" s="23">
        <v>0.33680555555555558</v>
      </c>
      <c r="D9" s="23">
        <v>0.33958333333333335</v>
      </c>
      <c r="E9" s="23">
        <v>0.36180555555555555</v>
      </c>
      <c r="F9" s="18">
        <f t="shared" si="0"/>
        <v>2.2222222222222199E-2</v>
      </c>
      <c r="G9" s="19"/>
      <c r="H9" s="55" t="s">
        <v>44</v>
      </c>
      <c r="I9" s="24">
        <f>COUNT(C64:C76)</f>
        <v>13</v>
      </c>
      <c r="K9" s="55" t="s">
        <v>44</v>
      </c>
      <c r="L9" s="20">
        <f>COUNT(D60:D70)</f>
        <v>11</v>
      </c>
      <c r="N9" s="19"/>
      <c r="O9" s="21">
        <v>2</v>
      </c>
      <c r="Q9" s="19"/>
      <c r="R9" s="1">
        <v>32</v>
      </c>
    </row>
    <row r="10" spans="1:18" ht="16.5" thickBot="1" x14ac:dyDescent="0.3">
      <c r="A10" s="57">
        <v>6</v>
      </c>
      <c r="B10" s="16">
        <v>8</v>
      </c>
      <c r="C10" s="23">
        <v>0.33749999999999997</v>
      </c>
      <c r="D10" s="23">
        <v>0.34166666666666662</v>
      </c>
      <c r="E10" s="23">
        <v>0.3527777777777778</v>
      </c>
      <c r="F10" s="18">
        <f t="shared" si="0"/>
        <v>1.1111111111111183E-2</v>
      </c>
      <c r="G10" s="19"/>
      <c r="H10" s="55" t="s">
        <v>45</v>
      </c>
      <c r="I10" s="24">
        <f>COUNT(C77:C83)</f>
        <v>7</v>
      </c>
      <c r="K10" s="55" t="s">
        <v>45</v>
      </c>
      <c r="L10" s="20">
        <f>COUNT(D71:D79)</f>
        <v>9</v>
      </c>
      <c r="N10" s="19"/>
      <c r="O10" s="21">
        <v>1</v>
      </c>
      <c r="Q10" s="19"/>
      <c r="R10" s="1">
        <v>16</v>
      </c>
    </row>
    <row r="11" spans="1:18" ht="16.5" thickBot="1" x14ac:dyDescent="0.3">
      <c r="A11" s="57">
        <v>7</v>
      </c>
      <c r="B11" s="22">
        <v>9</v>
      </c>
      <c r="C11" s="23">
        <v>0.33819444444444446</v>
      </c>
      <c r="D11" s="23">
        <v>0.34513888888888888</v>
      </c>
      <c r="E11" s="23">
        <v>0.36249999999999999</v>
      </c>
      <c r="F11" s="18">
        <f t="shared" si="0"/>
        <v>1.7361111111111105E-2</v>
      </c>
      <c r="G11" s="19"/>
      <c r="H11" s="55" t="s">
        <v>46</v>
      </c>
      <c r="I11" s="24">
        <f>COUNT(C84)</f>
        <v>1</v>
      </c>
      <c r="K11" s="55" t="s">
        <v>46</v>
      </c>
      <c r="L11" s="20">
        <f>COUNT(D80:D84)</f>
        <v>5</v>
      </c>
      <c r="N11" s="19"/>
      <c r="O11" s="21">
        <v>1</v>
      </c>
      <c r="Q11" s="19"/>
      <c r="R11" s="1">
        <v>25</v>
      </c>
    </row>
    <row r="12" spans="1:18" ht="16.5" thickBot="1" x14ac:dyDescent="0.3">
      <c r="A12" s="57">
        <v>8</v>
      </c>
      <c r="B12" s="16">
        <v>10</v>
      </c>
      <c r="C12" s="23">
        <v>0.33888888888888885</v>
      </c>
      <c r="D12" s="23">
        <v>0.35347222222222219</v>
      </c>
      <c r="E12" s="23">
        <v>0.36388888888888887</v>
      </c>
      <c r="F12" s="18">
        <f t="shared" si="0"/>
        <v>1.0416666666666685E-2</v>
      </c>
      <c r="G12" s="19"/>
      <c r="H12" s="9"/>
      <c r="I12" s="24"/>
      <c r="K12" s="9"/>
      <c r="L12" s="20"/>
      <c r="N12" s="19"/>
      <c r="O12" s="21">
        <v>1</v>
      </c>
      <c r="Q12" s="19"/>
      <c r="R12" s="1">
        <v>15</v>
      </c>
    </row>
    <row r="13" spans="1:18" ht="16.5" thickBot="1" x14ac:dyDescent="0.3">
      <c r="A13" s="57">
        <v>9</v>
      </c>
      <c r="B13" s="22">
        <v>11</v>
      </c>
      <c r="C13" s="23">
        <v>0.34027777777777773</v>
      </c>
      <c r="D13" s="23">
        <v>0.36249999999999999</v>
      </c>
      <c r="E13" s="23">
        <v>0.3743055555555555</v>
      </c>
      <c r="F13" s="18">
        <f t="shared" si="0"/>
        <v>1.1805555555555514E-2</v>
      </c>
      <c r="G13" s="19"/>
      <c r="H13" s="9"/>
      <c r="I13" s="24"/>
      <c r="K13" s="9"/>
      <c r="L13" s="20"/>
      <c r="N13" s="19"/>
      <c r="O13" s="21">
        <v>2</v>
      </c>
      <c r="Q13" s="19"/>
      <c r="R13" s="1">
        <v>17</v>
      </c>
    </row>
    <row r="14" spans="1:18" ht="16.5" thickBot="1" x14ac:dyDescent="0.3">
      <c r="A14" s="57">
        <v>10</v>
      </c>
      <c r="B14" s="16">
        <v>12</v>
      </c>
      <c r="C14" s="23">
        <v>0.3444444444444445</v>
      </c>
      <c r="D14" s="23">
        <v>0.3666666666666667</v>
      </c>
      <c r="E14" s="23">
        <v>0.37222222222222223</v>
      </c>
      <c r="F14" s="18">
        <f t="shared" si="0"/>
        <v>5.5555555555555358E-3</v>
      </c>
      <c r="G14" s="19"/>
      <c r="H14" s="9"/>
      <c r="I14" s="24">
        <f>SUM(I4:I11)</f>
        <v>80</v>
      </c>
      <c r="J14" s="24"/>
      <c r="K14" s="24"/>
      <c r="L14" s="24">
        <f t="shared" ref="L14" si="1">SUM(L4:L11)</f>
        <v>80</v>
      </c>
      <c r="N14" s="19"/>
      <c r="O14" s="21">
        <v>6</v>
      </c>
      <c r="Q14" s="19"/>
      <c r="R14" s="1">
        <v>8</v>
      </c>
    </row>
    <row r="15" spans="1:18" ht="16.5" thickBot="1" x14ac:dyDescent="0.3">
      <c r="A15" s="57">
        <v>11</v>
      </c>
      <c r="B15" s="22">
        <v>13</v>
      </c>
      <c r="C15" s="23">
        <v>0.34513888888888888</v>
      </c>
      <c r="D15" s="23">
        <v>0.36874999999999997</v>
      </c>
      <c r="E15" s="23">
        <v>0.37847222222222227</v>
      </c>
      <c r="F15" s="18">
        <f t="shared" si="0"/>
        <v>9.7222222222222987E-3</v>
      </c>
      <c r="G15" s="19"/>
      <c r="H15" s="25"/>
      <c r="I15" s="24"/>
      <c r="K15" s="25"/>
      <c r="L15" s="20"/>
      <c r="N15" s="19"/>
      <c r="O15" s="21">
        <v>1</v>
      </c>
      <c r="Q15" s="19"/>
      <c r="R15" s="1">
        <v>14</v>
      </c>
    </row>
    <row r="16" spans="1:18" ht="16.5" thickBot="1" x14ac:dyDescent="0.3">
      <c r="A16" s="57">
        <v>12</v>
      </c>
      <c r="B16" s="22">
        <v>17</v>
      </c>
      <c r="C16" s="23">
        <v>0.3520833333333333</v>
      </c>
      <c r="D16" s="23">
        <v>0.375</v>
      </c>
      <c r="E16" s="23">
        <v>0.39652777777777781</v>
      </c>
      <c r="F16" s="18">
        <f t="shared" si="0"/>
        <v>2.1527777777777812E-2</v>
      </c>
      <c r="G16" s="19"/>
      <c r="H16" s="9"/>
      <c r="I16" s="24"/>
      <c r="K16" s="9"/>
      <c r="L16" s="20"/>
      <c r="N16" s="19"/>
      <c r="O16" s="21">
        <v>10</v>
      </c>
      <c r="Q16" s="19"/>
      <c r="R16" s="1">
        <v>31</v>
      </c>
    </row>
    <row r="17" spans="1:18" ht="16.5" thickBot="1" x14ac:dyDescent="0.3">
      <c r="A17" s="57">
        <v>13</v>
      </c>
      <c r="B17" s="22">
        <v>19</v>
      </c>
      <c r="C17" s="23">
        <v>0.35555555555555557</v>
      </c>
      <c r="D17" s="23">
        <v>0.3756944444444445</v>
      </c>
      <c r="E17" s="23">
        <v>0.40347222222222223</v>
      </c>
      <c r="F17" s="18">
        <f t="shared" si="0"/>
        <v>2.7777777777777735E-2</v>
      </c>
      <c r="G17" s="19"/>
      <c r="H17" s="9"/>
      <c r="I17" s="24"/>
      <c r="K17" s="9"/>
      <c r="L17" s="20"/>
      <c r="N17" s="19"/>
      <c r="O17" s="21">
        <v>5</v>
      </c>
      <c r="Q17" s="19"/>
      <c r="R17" s="1">
        <v>40</v>
      </c>
    </row>
    <row r="18" spans="1:18" ht="16.5" thickBot="1" x14ac:dyDescent="0.3">
      <c r="A18" s="57">
        <v>14</v>
      </c>
      <c r="B18" s="16">
        <v>22</v>
      </c>
      <c r="C18" s="23">
        <v>0.36249999999999999</v>
      </c>
      <c r="D18" s="23">
        <v>0.37916666666666665</v>
      </c>
      <c r="E18" s="23">
        <v>0.38194444444444442</v>
      </c>
      <c r="F18" s="18">
        <f t="shared" si="0"/>
        <v>2.7777777777777679E-3</v>
      </c>
      <c r="G18" s="19"/>
      <c r="H18" s="9"/>
      <c r="I18" s="24"/>
      <c r="K18" s="9"/>
      <c r="L18" s="20"/>
      <c r="N18" s="19"/>
      <c r="O18" s="21">
        <v>10</v>
      </c>
      <c r="Q18" s="19"/>
      <c r="R18" s="1">
        <v>4</v>
      </c>
    </row>
    <row r="19" spans="1:18" ht="16.5" thickBot="1" x14ac:dyDescent="0.3">
      <c r="A19" s="57">
        <v>15</v>
      </c>
      <c r="B19" s="22">
        <v>23</v>
      </c>
      <c r="C19" s="23">
        <v>0.36319444444444443</v>
      </c>
      <c r="D19" s="23">
        <v>0.3833333333333333</v>
      </c>
      <c r="E19" s="23">
        <v>0.39305555555555555</v>
      </c>
      <c r="F19" s="18">
        <f t="shared" si="0"/>
        <v>9.7222222222222432E-3</v>
      </c>
      <c r="G19" s="19"/>
      <c r="H19" s="25"/>
      <c r="I19" s="26"/>
      <c r="J19" s="27"/>
      <c r="K19" s="25"/>
      <c r="L19" s="28"/>
      <c r="N19" s="19"/>
      <c r="O19" s="21">
        <v>1</v>
      </c>
      <c r="Q19" s="19"/>
      <c r="R19" s="1">
        <v>14</v>
      </c>
    </row>
    <row r="20" spans="1:18" ht="16.5" thickBot="1" x14ac:dyDescent="0.3">
      <c r="A20" s="57">
        <v>16</v>
      </c>
      <c r="B20" s="22">
        <v>24</v>
      </c>
      <c r="C20" s="23">
        <v>0.38263888888888892</v>
      </c>
      <c r="D20" s="23">
        <v>0.38750000000000001</v>
      </c>
      <c r="E20" s="23">
        <v>0.39999999999999997</v>
      </c>
      <c r="F20" s="18">
        <f t="shared" si="0"/>
        <v>1.2499999999999956E-2</v>
      </c>
      <c r="G20" s="19"/>
      <c r="H20" s="9"/>
      <c r="I20" s="33"/>
      <c r="J20" s="27"/>
      <c r="K20" s="9"/>
      <c r="L20" s="30"/>
      <c r="N20" s="19"/>
      <c r="O20" s="31">
        <v>28</v>
      </c>
      <c r="P20" s="27"/>
      <c r="Q20" s="19"/>
      <c r="R20" s="27">
        <v>18</v>
      </c>
    </row>
    <row r="21" spans="1:18" ht="16.5" thickBot="1" x14ac:dyDescent="0.3">
      <c r="A21" s="57">
        <v>17</v>
      </c>
      <c r="B21" s="22">
        <v>25</v>
      </c>
      <c r="C21" s="23">
        <v>0.38611111111111113</v>
      </c>
      <c r="D21" s="23">
        <v>0.39166666666666666</v>
      </c>
      <c r="E21" s="23">
        <v>0.42222222222222222</v>
      </c>
      <c r="F21" s="18">
        <f t="shared" si="0"/>
        <v>3.0555555555555558E-2</v>
      </c>
      <c r="G21" s="19"/>
      <c r="H21" s="9"/>
      <c r="I21" s="33"/>
      <c r="J21" s="27"/>
      <c r="K21" s="9"/>
      <c r="L21" s="30"/>
      <c r="N21" s="19"/>
      <c r="O21" s="31">
        <v>5</v>
      </c>
      <c r="P21" s="27"/>
      <c r="Q21" s="19"/>
      <c r="R21" s="27">
        <v>44</v>
      </c>
    </row>
    <row r="22" spans="1:18" ht="16.5" thickBot="1" x14ac:dyDescent="0.3">
      <c r="A22" s="57">
        <v>18</v>
      </c>
      <c r="B22" s="22">
        <v>26</v>
      </c>
      <c r="C22" s="23">
        <v>0.3888888888888889</v>
      </c>
      <c r="D22" s="23">
        <v>0.3923611111111111</v>
      </c>
      <c r="E22" s="23">
        <v>0.40416666666666662</v>
      </c>
      <c r="F22" s="18">
        <f t="shared" si="0"/>
        <v>1.1805555555555514E-2</v>
      </c>
      <c r="G22" s="19"/>
      <c r="H22" s="9"/>
      <c r="I22" s="33"/>
      <c r="J22" s="27"/>
      <c r="K22" s="9"/>
      <c r="L22" s="30"/>
      <c r="N22" s="19"/>
      <c r="O22" s="31">
        <v>4</v>
      </c>
      <c r="P22" s="27"/>
      <c r="Q22" s="19"/>
      <c r="R22" s="27">
        <v>17</v>
      </c>
    </row>
    <row r="23" spans="1:18" ht="16.5" thickBot="1" x14ac:dyDescent="0.3">
      <c r="A23" s="57">
        <v>19</v>
      </c>
      <c r="B23" s="22">
        <v>28</v>
      </c>
      <c r="C23" s="23">
        <v>0.39166666666666666</v>
      </c>
      <c r="D23" s="23">
        <v>0.40069444444444446</v>
      </c>
      <c r="E23" s="23">
        <v>0.42499999999999999</v>
      </c>
      <c r="F23" s="18">
        <f t="shared" si="0"/>
        <v>2.4305555555555525E-2</v>
      </c>
      <c r="G23" s="19"/>
      <c r="H23" s="25"/>
      <c r="I23" s="33"/>
      <c r="J23" s="27"/>
      <c r="K23" s="25"/>
      <c r="L23" s="30"/>
      <c r="N23" s="19"/>
      <c r="O23" s="31">
        <v>4</v>
      </c>
      <c r="P23" s="27"/>
      <c r="Q23" s="19"/>
      <c r="R23" s="27">
        <v>35</v>
      </c>
    </row>
    <row r="24" spans="1:18" ht="16.5" thickBot="1" x14ac:dyDescent="0.3">
      <c r="A24" s="57">
        <v>20</v>
      </c>
      <c r="B24" s="22">
        <v>29</v>
      </c>
      <c r="C24" s="23">
        <v>0.40069444444444446</v>
      </c>
      <c r="D24" s="23">
        <v>0.40347222222222223</v>
      </c>
      <c r="E24" s="23">
        <v>0.41666666666666669</v>
      </c>
      <c r="F24" s="18">
        <f t="shared" si="0"/>
        <v>1.3194444444444453E-2</v>
      </c>
      <c r="G24" s="19"/>
      <c r="H24" s="9"/>
      <c r="I24" s="33"/>
      <c r="J24" s="27"/>
      <c r="K24" s="9"/>
      <c r="L24" s="30"/>
      <c r="N24" s="19"/>
      <c r="O24" s="31">
        <v>13</v>
      </c>
      <c r="P24" s="27"/>
      <c r="Q24" s="19"/>
      <c r="R24" s="27">
        <v>19</v>
      </c>
    </row>
    <row r="25" spans="1:18" ht="16.5" thickBot="1" x14ac:dyDescent="0.3">
      <c r="A25" s="57">
        <v>21</v>
      </c>
      <c r="B25" s="22">
        <v>30</v>
      </c>
      <c r="C25" s="23">
        <v>0.40763888888888888</v>
      </c>
      <c r="D25" s="23">
        <v>0.41666666666666669</v>
      </c>
      <c r="E25" s="23">
        <v>0.44027777777777777</v>
      </c>
      <c r="F25" s="18">
        <f t="shared" si="0"/>
        <v>2.3611111111111083E-2</v>
      </c>
      <c r="G25" s="19"/>
      <c r="H25" s="9"/>
      <c r="I25" s="33"/>
      <c r="J25" s="27"/>
      <c r="K25" s="9"/>
      <c r="L25" s="30"/>
      <c r="N25" s="19"/>
      <c r="O25" s="31">
        <v>10</v>
      </c>
      <c r="P25" s="27"/>
      <c r="Q25" s="19"/>
      <c r="R25" s="27">
        <v>34</v>
      </c>
    </row>
    <row r="26" spans="1:18" ht="16.5" thickBot="1" x14ac:dyDescent="0.3">
      <c r="A26" s="57">
        <v>22</v>
      </c>
      <c r="B26" s="22">
        <v>32</v>
      </c>
      <c r="C26" s="23">
        <v>0.41250000000000003</v>
      </c>
      <c r="D26" s="23">
        <v>0.41736111111111113</v>
      </c>
      <c r="E26" s="23">
        <v>0.43124999999999997</v>
      </c>
      <c r="F26" s="18">
        <f t="shared" si="0"/>
        <v>1.388888888888884E-2</v>
      </c>
      <c r="G26" s="19"/>
      <c r="H26" s="9"/>
      <c r="I26" s="33"/>
      <c r="J26" s="27"/>
      <c r="K26" s="9"/>
      <c r="L26" s="30"/>
      <c r="N26" s="19"/>
      <c r="O26" s="31">
        <v>7</v>
      </c>
      <c r="P26" s="27"/>
      <c r="Q26" s="19"/>
      <c r="R26" s="27">
        <v>20</v>
      </c>
    </row>
    <row r="27" spans="1:18" ht="16.5" thickBot="1" x14ac:dyDescent="0.3">
      <c r="A27" s="57">
        <v>23</v>
      </c>
      <c r="B27" s="22">
        <v>33</v>
      </c>
      <c r="C27" s="23">
        <v>0.4152777777777778</v>
      </c>
      <c r="D27" s="23">
        <v>0.4236111111111111</v>
      </c>
      <c r="E27" s="23">
        <v>0.44236111111111115</v>
      </c>
      <c r="F27" s="18">
        <f t="shared" si="0"/>
        <v>1.8750000000000044E-2</v>
      </c>
      <c r="G27" s="19"/>
      <c r="H27" s="25"/>
      <c r="I27" s="33"/>
      <c r="J27" s="27"/>
      <c r="K27" s="25"/>
      <c r="L27" s="30"/>
      <c r="N27" s="19"/>
      <c r="O27" s="31">
        <v>4</v>
      </c>
      <c r="P27" s="27"/>
      <c r="Q27" s="19"/>
      <c r="R27" s="27">
        <v>27</v>
      </c>
    </row>
    <row r="28" spans="1:18" ht="16.5" thickBot="1" x14ac:dyDescent="0.3">
      <c r="A28" s="57">
        <v>24</v>
      </c>
      <c r="B28" s="22">
        <v>34</v>
      </c>
      <c r="C28" s="23">
        <v>0.41736111111111113</v>
      </c>
      <c r="D28" s="23">
        <v>0.42499999999999999</v>
      </c>
      <c r="E28" s="23">
        <v>0.44236111111111115</v>
      </c>
      <c r="F28" s="18">
        <f t="shared" si="0"/>
        <v>1.736111111111116E-2</v>
      </c>
      <c r="G28" s="19"/>
      <c r="H28" s="9"/>
      <c r="I28" s="33"/>
      <c r="J28" s="27"/>
      <c r="K28" s="9"/>
      <c r="L28" s="30"/>
      <c r="N28" s="19"/>
      <c r="O28" s="31">
        <v>3</v>
      </c>
      <c r="P28" s="27"/>
      <c r="Q28" s="19"/>
      <c r="R28" s="27">
        <v>25</v>
      </c>
    </row>
    <row r="29" spans="1:18" ht="16.5" thickBot="1" x14ac:dyDescent="0.3">
      <c r="A29" s="57">
        <v>25</v>
      </c>
      <c r="B29" s="22">
        <v>35</v>
      </c>
      <c r="C29" s="23">
        <v>0.41875000000000001</v>
      </c>
      <c r="D29" s="23">
        <v>0.43124999999999997</v>
      </c>
      <c r="E29" s="23">
        <v>0.43541666666666662</v>
      </c>
      <c r="F29" s="18">
        <f t="shared" si="0"/>
        <v>4.1666666666666519E-3</v>
      </c>
      <c r="G29" s="19"/>
      <c r="H29" s="9"/>
      <c r="I29" s="33"/>
      <c r="J29" s="27"/>
      <c r="K29" s="9"/>
      <c r="L29" s="30"/>
      <c r="N29" s="19"/>
      <c r="O29" s="31">
        <v>2</v>
      </c>
      <c r="P29" s="27"/>
      <c r="Q29" s="19"/>
      <c r="R29" s="27">
        <v>6</v>
      </c>
    </row>
    <row r="30" spans="1:18" ht="16.5" thickBot="1" x14ac:dyDescent="0.3">
      <c r="A30" s="57">
        <v>26</v>
      </c>
      <c r="B30" s="22" t="s">
        <v>15</v>
      </c>
      <c r="C30" s="23">
        <v>0.41944444444444445</v>
      </c>
      <c r="D30" s="23">
        <v>0.4368055555555555</v>
      </c>
      <c r="E30" s="23">
        <v>0.4777777777777778</v>
      </c>
      <c r="F30" s="18">
        <f t="shared" si="0"/>
        <v>4.0972222222222299E-2</v>
      </c>
      <c r="G30" s="19"/>
      <c r="H30" s="9"/>
      <c r="I30" s="33"/>
      <c r="J30" s="27"/>
      <c r="K30" s="9"/>
      <c r="L30" s="30"/>
      <c r="N30" s="19"/>
      <c r="O30" s="31">
        <v>1</v>
      </c>
      <c r="P30" s="27"/>
      <c r="Q30" s="19"/>
      <c r="R30" s="27">
        <v>59</v>
      </c>
    </row>
    <row r="31" spans="1:18" ht="16.5" thickBot="1" x14ac:dyDescent="0.3">
      <c r="A31" s="57">
        <v>27</v>
      </c>
      <c r="B31" s="22">
        <v>36</v>
      </c>
      <c r="C31" s="23">
        <v>0.4201388888888889</v>
      </c>
      <c r="D31" s="23">
        <v>0.44097222222222227</v>
      </c>
      <c r="E31" s="23">
        <v>0.45277777777777778</v>
      </c>
      <c r="F31" s="18">
        <f t="shared" si="0"/>
        <v>1.1805555555555514E-2</v>
      </c>
      <c r="G31" s="19"/>
      <c r="H31" s="25"/>
      <c r="I31" s="33"/>
      <c r="J31" s="27"/>
      <c r="K31" s="25"/>
      <c r="L31" s="30"/>
      <c r="N31" s="19"/>
      <c r="O31" s="31">
        <v>1</v>
      </c>
      <c r="P31" s="27"/>
      <c r="Q31" s="19"/>
      <c r="R31" s="27">
        <v>17</v>
      </c>
    </row>
    <row r="32" spans="1:18" ht="16.5" thickBot="1" x14ac:dyDescent="0.3">
      <c r="A32" s="57">
        <v>28</v>
      </c>
      <c r="B32" s="22">
        <v>37</v>
      </c>
      <c r="C32" s="23">
        <v>0.42222222222222222</v>
      </c>
      <c r="D32" s="23">
        <v>0.44236111111111115</v>
      </c>
      <c r="E32" s="23">
        <v>0.45069444444444445</v>
      </c>
      <c r="F32" s="18">
        <f t="shared" si="0"/>
        <v>8.3333333333333037E-3</v>
      </c>
      <c r="G32" s="19"/>
      <c r="H32" s="9"/>
      <c r="I32" s="33"/>
      <c r="J32" s="27"/>
      <c r="K32" s="9"/>
      <c r="L32" s="30"/>
      <c r="N32" s="19"/>
      <c r="O32" s="31">
        <v>3</v>
      </c>
      <c r="P32" s="27"/>
      <c r="Q32" s="19"/>
      <c r="R32" s="27">
        <v>12</v>
      </c>
    </row>
    <row r="33" spans="1:18" ht="16.5" thickBot="1" x14ac:dyDescent="0.3">
      <c r="A33" s="57">
        <v>29</v>
      </c>
      <c r="B33" s="22">
        <v>39</v>
      </c>
      <c r="C33" s="23">
        <v>0.42291666666666666</v>
      </c>
      <c r="D33" s="23">
        <v>0.44861111111111113</v>
      </c>
      <c r="E33" s="23">
        <v>0.45208333333333334</v>
      </c>
      <c r="F33" s="18">
        <f t="shared" si="0"/>
        <v>3.4722222222222099E-3</v>
      </c>
      <c r="G33" s="19"/>
      <c r="H33" s="32"/>
      <c r="I33" s="33"/>
      <c r="J33" s="27"/>
      <c r="K33" s="32"/>
      <c r="L33" s="30"/>
      <c r="N33" s="19"/>
      <c r="O33" s="31">
        <v>1</v>
      </c>
      <c r="P33" s="27"/>
      <c r="Q33" s="19"/>
      <c r="R33" s="27">
        <v>5</v>
      </c>
    </row>
    <row r="34" spans="1:18" ht="16.5" thickBot="1" x14ac:dyDescent="0.3">
      <c r="A34" s="57">
        <v>30</v>
      </c>
      <c r="B34" s="22">
        <v>40</v>
      </c>
      <c r="C34" s="23">
        <v>0.42499999999999999</v>
      </c>
      <c r="D34" s="23">
        <v>0.45069444444444445</v>
      </c>
      <c r="E34" s="23">
        <v>0.46111111111111108</v>
      </c>
      <c r="F34" s="18">
        <f t="shared" si="0"/>
        <v>1.041666666666663E-2</v>
      </c>
      <c r="G34" s="19"/>
      <c r="H34" s="32"/>
      <c r="I34" s="33"/>
      <c r="J34" s="27"/>
      <c r="K34" s="32"/>
      <c r="L34" s="30"/>
      <c r="N34" s="19"/>
      <c r="O34" s="31">
        <v>3</v>
      </c>
      <c r="P34" s="27"/>
      <c r="Q34" s="19"/>
      <c r="R34" s="27">
        <v>15</v>
      </c>
    </row>
    <row r="35" spans="1:18" ht="16.5" thickBot="1" x14ac:dyDescent="0.3">
      <c r="A35" s="57">
        <v>31</v>
      </c>
      <c r="B35" s="22">
        <v>41</v>
      </c>
      <c r="C35" s="23">
        <v>0.42638888888888887</v>
      </c>
      <c r="D35" s="23">
        <v>0.4513888888888889</v>
      </c>
      <c r="E35" s="23">
        <v>0.4548611111111111</v>
      </c>
      <c r="F35" s="18">
        <f t="shared" si="0"/>
        <v>3.4722222222222099E-3</v>
      </c>
      <c r="G35" s="19"/>
      <c r="H35" s="32"/>
      <c r="I35" s="33"/>
      <c r="J35" s="27"/>
      <c r="K35" s="32"/>
      <c r="L35" s="30"/>
      <c r="N35" s="19"/>
      <c r="O35" s="31">
        <v>2</v>
      </c>
      <c r="P35" s="27"/>
      <c r="Q35" s="19"/>
      <c r="R35" s="27">
        <v>5</v>
      </c>
    </row>
    <row r="36" spans="1:18" ht="16.5" thickBot="1" x14ac:dyDescent="0.3">
      <c r="A36" s="57">
        <v>32</v>
      </c>
      <c r="B36" s="22">
        <v>42</v>
      </c>
      <c r="C36" s="23">
        <v>0.43402777777777773</v>
      </c>
      <c r="D36" s="23">
        <v>0.45277777777777778</v>
      </c>
      <c r="E36" s="23">
        <v>0.45694444444444443</v>
      </c>
      <c r="F36" s="18">
        <f t="shared" si="0"/>
        <v>4.1666666666666519E-3</v>
      </c>
      <c r="G36" s="19"/>
      <c r="H36" s="32"/>
      <c r="I36" s="33"/>
      <c r="J36" s="27"/>
      <c r="K36" s="32"/>
      <c r="L36" s="30"/>
      <c r="N36" s="19"/>
      <c r="O36" s="31">
        <v>11</v>
      </c>
      <c r="P36" s="27"/>
      <c r="Q36" s="19"/>
      <c r="R36" s="27">
        <v>6</v>
      </c>
    </row>
    <row r="37" spans="1:18" ht="16.5" thickBot="1" x14ac:dyDescent="0.3">
      <c r="A37" s="57">
        <v>33</v>
      </c>
      <c r="B37" s="22" t="s">
        <v>16</v>
      </c>
      <c r="C37" s="23">
        <v>0.4375</v>
      </c>
      <c r="D37" s="23">
        <v>0.45347222222222222</v>
      </c>
      <c r="E37" s="23">
        <v>0.4777777777777778</v>
      </c>
      <c r="F37" s="18">
        <f t="shared" si="0"/>
        <v>2.430555555555558E-2</v>
      </c>
      <c r="G37" s="19"/>
      <c r="H37" s="32"/>
      <c r="I37" s="33"/>
      <c r="J37" s="27"/>
      <c r="K37" s="32"/>
      <c r="L37" s="30"/>
      <c r="N37" s="19"/>
      <c r="O37" s="31">
        <v>5</v>
      </c>
      <c r="P37" s="27"/>
      <c r="Q37" s="19"/>
      <c r="R37" s="27">
        <v>35</v>
      </c>
    </row>
    <row r="38" spans="1:18" ht="16.5" thickBot="1" x14ac:dyDescent="0.3">
      <c r="A38" s="57">
        <v>34</v>
      </c>
      <c r="B38" s="22" t="s">
        <v>17</v>
      </c>
      <c r="C38" s="23">
        <v>0.44166666666666665</v>
      </c>
      <c r="D38" s="23">
        <v>0.4548611111111111</v>
      </c>
      <c r="E38" s="23">
        <v>0.46736111111111112</v>
      </c>
      <c r="F38" s="18">
        <f t="shared" si="0"/>
        <v>1.2500000000000011E-2</v>
      </c>
      <c r="G38" s="19"/>
      <c r="H38" s="32"/>
      <c r="I38" s="33"/>
      <c r="J38" s="27"/>
      <c r="K38" s="32"/>
      <c r="L38" s="30"/>
      <c r="N38" s="19"/>
      <c r="O38" s="31">
        <v>6</v>
      </c>
      <c r="P38" s="27"/>
      <c r="Q38" s="19"/>
      <c r="R38" s="27">
        <v>18</v>
      </c>
    </row>
    <row r="39" spans="1:18" ht="16.5" thickBot="1" x14ac:dyDescent="0.3">
      <c r="A39" s="57">
        <v>35</v>
      </c>
      <c r="B39" s="22">
        <v>43</v>
      </c>
      <c r="C39" s="23">
        <v>0.45416666666666666</v>
      </c>
      <c r="D39" s="23">
        <v>0.45763888888888887</v>
      </c>
      <c r="E39" s="23">
        <v>0.4597222222222222</v>
      </c>
      <c r="F39" s="18">
        <f t="shared" si="0"/>
        <v>2.0833333333333259E-3</v>
      </c>
      <c r="G39" s="19"/>
      <c r="H39" s="32"/>
      <c r="I39" s="33"/>
      <c r="J39" s="27"/>
      <c r="K39" s="32"/>
      <c r="L39" s="30"/>
      <c r="N39" s="19"/>
      <c r="O39" s="31">
        <v>18</v>
      </c>
      <c r="P39" s="27"/>
      <c r="Q39" s="19"/>
      <c r="R39" s="27">
        <v>3</v>
      </c>
    </row>
    <row r="40" spans="1:18" ht="16.5" thickBot="1" x14ac:dyDescent="0.3">
      <c r="A40" s="57">
        <v>36</v>
      </c>
      <c r="B40" s="22">
        <v>44</v>
      </c>
      <c r="C40" s="23">
        <v>0.45624999999999999</v>
      </c>
      <c r="D40" s="23">
        <v>0.4604166666666667</v>
      </c>
      <c r="E40" s="23">
        <v>0.49027777777777781</v>
      </c>
      <c r="F40" s="18">
        <f t="shared" si="0"/>
        <v>2.9861111111111116E-2</v>
      </c>
      <c r="G40" s="19"/>
      <c r="H40" s="32"/>
      <c r="I40" s="33"/>
      <c r="J40" s="27"/>
      <c r="K40" s="32"/>
      <c r="L40" s="30"/>
      <c r="N40" s="19"/>
      <c r="O40" s="31">
        <v>3</v>
      </c>
      <c r="P40" s="27"/>
      <c r="Q40" s="19"/>
      <c r="R40" s="27">
        <v>43</v>
      </c>
    </row>
    <row r="41" spans="1:18" ht="16.5" thickBot="1" x14ac:dyDescent="0.3">
      <c r="A41" s="57">
        <v>37</v>
      </c>
      <c r="B41" s="22">
        <v>45</v>
      </c>
      <c r="C41" s="23">
        <v>0.45694444444444443</v>
      </c>
      <c r="D41" s="23">
        <v>0.46111111111111108</v>
      </c>
      <c r="E41" s="23">
        <v>0.46249999999999997</v>
      </c>
      <c r="F41" s="18">
        <f t="shared" si="0"/>
        <v>1.388888888888884E-3</v>
      </c>
      <c r="G41" s="19"/>
      <c r="H41" s="32"/>
      <c r="I41" s="33"/>
      <c r="J41" s="27"/>
      <c r="K41" s="32"/>
      <c r="L41" s="30"/>
      <c r="N41" s="19"/>
      <c r="O41" s="31">
        <v>1</v>
      </c>
      <c r="P41" s="27"/>
      <c r="Q41" s="19"/>
      <c r="R41" s="27">
        <v>2</v>
      </c>
    </row>
    <row r="42" spans="1:18" ht="16.5" thickBot="1" x14ac:dyDescent="0.3">
      <c r="A42" s="57">
        <v>38</v>
      </c>
      <c r="B42" s="22">
        <v>46</v>
      </c>
      <c r="C42" s="23">
        <v>0.45763888888888887</v>
      </c>
      <c r="D42" s="23">
        <v>0.46249999999999997</v>
      </c>
      <c r="E42" s="23">
        <v>0.4909722222222222</v>
      </c>
      <c r="F42" s="18">
        <f t="shared" si="0"/>
        <v>2.8472222222222232E-2</v>
      </c>
      <c r="G42" s="19"/>
      <c r="H42" s="32"/>
      <c r="I42" s="33"/>
      <c r="J42" s="27"/>
      <c r="K42" s="32"/>
      <c r="L42" s="30"/>
      <c r="N42" s="19"/>
      <c r="O42" s="31">
        <v>1</v>
      </c>
      <c r="P42" s="27"/>
      <c r="Q42" s="19"/>
      <c r="R42" s="27">
        <v>41</v>
      </c>
    </row>
    <row r="43" spans="1:18" ht="16.5" thickBot="1" x14ac:dyDescent="0.3">
      <c r="A43" s="57">
        <v>39</v>
      </c>
      <c r="B43" s="22">
        <v>47</v>
      </c>
      <c r="C43" s="23">
        <v>0.46875</v>
      </c>
      <c r="D43" s="23">
        <v>0.46736111111111112</v>
      </c>
      <c r="E43" s="23">
        <v>0.48541666666666666</v>
      </c>
      <c r="F43" s="18">
        <f t="shared" si="0"/>
        <v>1.8055555555555547E-2</v>
      </c>
      <c r="G43" s="19"/>
      <c r="H43" s="32"/>
      <c r="I43" s="33"/>
      <c r="J43" s="27"/>
      <c r="K43" s="32"/>
      <c r="L43" s="30"/>
      <c r="N43" s="19"/>
      <c r="O43" s="31">
        <v>16</v>
      </c>
      <c r="P43" s="27"/>
      <c r="Q43" s="19"/>
      <c r="R43" s="27">
        <v>26</v>
      </c>
    </row>
    <row r="44" spans="1:18" ht="16.5" thickBot="1" x14ac:dyDescent="0.3">
      <c r="A44" s="57">
        <v>40</v>
      </c>
      <c r="B44" s="22" t="s">
        <v>18</v>
      </c>
      <c r="C44" s="23">
        <v>0.47013888888888888</v>
      </c>
      <c r="D44" s="23">
        <v>0.4777777777777778</v>
      </c>
      <c r="E44" s="23">
        <v>0.48125000000000001</v>
      </c>
      <c r="F44" s="18">
        <f t="shared" si="0"/>
        <v>3.4722222222222099E-3</v>
      </c>
      <c r="G44" s="19"/>
      <c r="H44" s="32"/>
      <c r="I44" s="33"/>
      <c r="J44" s="27"/>
      <c r="K44" s="32"/>
      <c r="L44" s="30"/>
      <c r="N44" s="19"/>
      <c r="O44" s="31">
        <v>2</v>
      </c>
      <c r="P44" s="27"/>
      <c r="Q44" s="19"/>
      <c r="R44" s="27">
        <v>5</v>
      </c>
    </row>
    <row r="45" spans="1:18" ht="16.5" thickBot="1" x14ac:dyDescent="0.3">
      <c r="A45" s="57">
        <v>41</v>
      </c>
      <c r="B45" s="22">
        <v>48</v>
      </c>
      <c r="C45" s="23">
        <v>0.47430555555555554</v>
      </c>
      <c r="D45" s="23">
        <v>0.48125000000000001</v>
      </c>
      <c r="E45" s="23">
        <v>0.50624999999999998</v>
      </c>
      <c r="F45" s="18">
        <f t="shared" si="0"/>
        <v>2.4999999999999967E-2</v>
      </c>
      <c r="G45" s="19"/>
      <c r="H45" s="32"/>
      <c r="I45" s="33"/>
      <c r="J45" s="27"/>
      <c r="K45" s="32"/>
      <c r="L45" s="30"/>
      <c r="N45" s="19"/>
      <c r="O45" s="31">
        <v>6</v>
      </c>
      <c r="P45" s="27"/>
      <c r="Q45" s="19"/>
      <c r="R45" s="27">
        <v>36</v>
      </c>
    </row>
    <row r="46" spans="1:18" ht="16.5" thickBot="1" x14ac:dyDescent="0.3">
      <c r="A46" s="57">
        <v>42</v>
      </c>
      <c r="B46" s="22">
        <v>50</v>
      </c>
      <c r="C46" s="23">
        <v>0.4826388888888889</v>
      </c>
      <c r="D46" s="23">
        <v>0.48333333333333334</v>
      </c>
      <c r="E46" s="23">
        <v>0.48749999999999999</v>
      </c>
      <c r="F46" s="18">
        <f t="shared" si="0"/>
        <v>4.1666666666666519E-3</v>
      </c>
      <c r="G46" s="19"/>
      <c r="H46" s="32"/>
      <c r="I46" s="33"/>
      <c r="J46" s="27"/>
      <c r="K46" s="32"/>
      <c r="L46" s="30"/>
      <c r="N46" s="19"/>
      <c r="O46" s="31">
        <v>12</v>
      </c>
      <c r="P46" s="27"/>
      <c r="Q46" s="19"/>
      <c r="R46" s="27">
        <v>6</v>
      </c>
    </row>
    <row r="47" spans="1:18" ht="16.5" thickBot="1" x14ac:dyDescent="0.3">
      <c r="A47" s="57">
        <v>43</v>
      </c>
      <c r="B47" s="22">
        <v>51</v>
      </c>
      <c r="C47" s="23">
        <v>0.48472222222222222</v>
      </c>
      <c r="D47" s="23">
        <v>0.48819444444444443</v>
      </c>
      <c r="E47" s="23">
        <v>0.4916666666666667</v>
      </c>
      <c r="F47" s="18">
        <f t="shared" si="0"/>
        <v>3.4722222222222654E-3</v>
      </c>
      <c r="G47" s="19"/>
      <c r="H47" s="32"/>
      <c r="I47" s="33"/>
      <c r="J47" s="27"/>
      <c r="K47" s="32"/>
      <c r="L47" s="30"/>
      <c r="N47" s="19"/>
      <c r="O47" s="31">
        <v>3</v>
      </c>
      <c r="P47" s="27"/>
      <c r="Q47" s="19"/>
      <c r="R47" s="27">
        <v>5</v>
      </c>
    </row>
    <row r="48" spans="1:18" ht="16.5" thickBot="1" x14ac:dyDescent="0.3">
      <c r="A48" s="57">
        <v>44</v>
      </c>
      <c r="B48" s="22">
        <v>52</v>
      </c>
      <c r="C48" s="23">
        <v>0.48680555555555555</v>
      </c>
      <c r="D48" s="23">
        <v>0.48819444444444443</v>
      </c>
      <c r="E48" s="23">
        <v>0.49722222222222223</v>
      </c>
      <c r="F48" s="18">
        <f t="shared" si="0"/>
        <v>9.0277777777778012E-3</v>
      </c>
      <c r="G48" s="19"/>
      <c r="H48" s="32"/>
      <c r="I48" s="33"/>
      <c r="J48" s="27"/>
      <c r="K48" s="32"/>
      <c r="L48" s="30"/>
      <c r="N48" s="19"/>
      <c r="O48" s="31">
        <v>3</v>
      </c>
      <c r="P48" s="27"/>
      <c r="Q48" s="19"/>
      <c r="R48" s="27">
        <v>13</v>
      </c>
    </row>
    <row r="49" spans="1:18" ht="16.5" thickBot="1" x14ac:dyDescent="0.3">
      <c r="A49" s="57">
        <v>45</v>
      </c>
      <c r="B49" s="22" t="s">
        <v>19</v>
      </c>
      <c r="C49" s="23">
        <v>0.4909722222222222</v>
      </c>
      <c r="D49" s="23">
        <v>0.4909722222222222</v>
      </c>
      <c r="E49" s="23">
        <v>0.50486111111111109</v>
      </c>
      <c r="F49" s="18">
        <f t="shared" si="0"/>
        <v>1.3888888888888895E-2</v>
      </c>
      <c r="G49" s="19"/>
      <c r="H49" s="32"/>
      <c r="I49" s="33"/>
      <c r="J49" s="27"/>
      <c r="K49" s="32"/>
      <c r="L49" s="30"/>
      <c r="N49" s="19"/>
      <c r="O49" s="31">
        <v>6</v>
      </c>
      <c r="P49" s="27"/>
      <c r="Q49" s="19"/>
      <c r="R49" s="27">
        <v>20</v>
      </c>
    </row>
    <row r="50" spans="1:18" ht="16.5" thickBot="1" x14ac:dyDescent="0.3">
      <c r="A50" s="57">
        <v>46</v>
      </c>
      <c r="B50" s="22">
        <v>53</v>
      </c>
      <c r="C50" s="23">
        <v>0.49305555555555558</v>
      </c>
      <c r="D50" s="23">
        <v>0.4916666666666667</v>
      </c>
      <c r="E50" s="23">
        <v>0.5180555555555556</v>
      </c>
      <c r="F50" s="18">
        <f t="shared" si="0"/>
        <v>2.6388888888888906E-2</v>
      </c>
      <c r="G50" s="19"/>
      <c r="H50" s="32"/>
      <c r="I50" s="33"/>
      <c r="J50" s="27"/>
      <c r="K50" s="32"/>
      <c r="L50" s="30"/>
      <c r="N50" s="19"/>
      <c r="O50" s="31">
        <v>3</v>
      </c>
      <c r="P50" s="27"/>
      <c r="Q50" s="19"/>
      <c r="R50" s="27">
        <v>38</v>
      </c>
    </row>
    <row r="51" spans="1:18" ht="16.5" thickBot="1" x14ac:dyDescent="0.3">
      <c r="A51" s="57">
        <v>47</v>
      </c>
      <c r="B51" s="22">
        <v>54</v>
      </c>
      <c r="C51" s="23">
        <v>0.50416666666666665</v>
      </c>
      <c r="D51" s="23">
        <v>0.49791666666666662</v>
      </c>
      <c r="E51" s="23">
        <v>0.53402777777777777</v>
      </c>
      <c r="F51" s="18">
        <f t="shared" si="0"/>
        <v>3.6111111111111149E-2</v>
      </c>
      <c r="G51" s="19"/>
      <c r="H51" s="32"/>
      <c r="I51" s="33"/>
      <c r="J51" s="27"/>
      <c r="K51" s="32"/>
      <c r="L51" s="30"/>
      <c r="N51" s="19"/>
      <c r="O51" s="31">
        <v>16</v>
      </c>
      <c r="P51" s="27"/>
      <c r="Q51" s="19"/>
      <c r="R51" s="27">
        <v>52</v>
      </c>
    </row>
    <row r="52" spans="1:18" ht="16.5" thickBot="1" x14ac:dyDescent="0.3">
      <c r="A52" s="57">
        <v>48</v>
      </c>
      <c r="B52" s="22">
        <v>55</v>
      </c>
      <c r="C52" s="23">
        <v>0.50694444444444442</v>
      </c>
      <c r="D52" s="23">
        <v>0.50486111111111109</v>
      </c>
      <c r="E52" s="23">
        <v>0.52777777777777779</v>
      </c>
      <c r="F52" s="18">
        <f t="shared" si="0"/>
        <v>2.2916666666666696E-2</v>
      </c>
      <c r="G52" s="19"/>
      <c r="H52" s="32"/>
      <c r="I52" s="33"/>
      <c r="J52" s="27"/>
      <c r="K52" s="32"/>
      <c r="L52" s="30"/>
      <c r="N52" s="19"/>
      <c r="O52" s="31">
        <v>4</v>
      </c>
      <c r="P52" s="27"/>
      <c r="Q52" s="19"/>
      <c r="R52" s="27">
        <v>33</v>
      </c>
    </row>
    <row r="53" spans="1:18" ht="16.5" thickBot="1" x14ac:dyDescent="0.3">
      <c r="A53" s="57">
        <v>49</v>
      </c>
      <c r="B53" s="22">
        <v>56</v>
      </c>
      <c r="C53" s="23">
        <v>0.51041666666666663</v>
      </c>
      <c r="D53" s="23">
        <v>0.51041666666666663</v>
      </c>
      <c r="E53" s="23">
        <v>0.52638888888888891</v>
      </c>
      <c r="F53" s="18">
        <f t="shared" si="0"/>
        <v>1.5972222222222276E-2</v>
      </c>
      <c r="G53" s="19"/>
      <c r="H53" s="32"/>
      <c r="I53" s="33"/>
      <c r="J53" s="27"/>
      <c r="K53" s="32"/>
      <c r="L53" s="30"/>
      <c r="N53" s="19"/>
      <c r="O53" s="31">
        <v>5</v>
      </c>
      <c r="P53" s="27"/>
      <c r="Q53" s="19"/>
      <c r="R53" s="27">
        <v>23</v>
      </c>
    </row>
    <row r="54" spans="1:18" ht="16.5" thickBot="1" x14ac:dyDescent="0.3">
      <c r="A54" s="57">
        <v>50</v>
      </c>
      <c r="B54" s="22">
        <v>57</v>
      </c>
      <c r="C54" s="23">
        <v>0.51111111111111118</v>
      </c>
      <c r="D54" s="23">
        <v>0.5180555555555556</v>
      </c>
      <c r="E54" s="23">
        <v>0.52083333333333337</v>
      </c>
      <c r="F54" s="18">
        <f t="shared" si="0"/>
        <v>2.7777777777777679E-3</v>
      </c>
      <c r="G54" s="19"/>
      <c r="H54" s="32"/>
      <c r="I54" s="33"/>
      <c r="J54" s="27"/>
      <c r="K54" s="32"/>
      <c r="L54" s="30"/>
      <c r="N54" s="19"/>
      <c r="O54" s="31">
        <v>1</v>
      </c>
      <c r="P54" s="27"/>
      <c r="Q54" s="19"/>
      <c r="R54" s="27">
        <v>4</v>
      </c>
    </row>
    <row r="55" spans="1:18" ht="16.5" thickBot="1" x14ac:dyDescent="0.3">
      <c r="A55" s="57">
        <v>51</v>
      </c>
      <c r="B55" s="22">
        <v>58</v>
      </c>
      <c r="C55" s="23">
        <v>0.51388888888888895</v>
      </c>
      <c r="D55" s="23">
        <v>0.52083333333333337</v>
      </c>
      <c r="E55" s="23">
        <v>0.54166666666666663</v>
      </c>
      <c r="F55" s="18">
        <f t="shared" si="0"/>
        <v>2.0833333333333259E-2</v>
      </c>
      <c r="G55" s="19"/>
      <c r="H55" s="32"/>
      <c r="I55" s="33"/>
      <c r="J55" s="27"/>
      <c r="K55" s="32"/>
      <c r="L55" s="30"/>
      <c r="N55" s="19"/>
      <c r="O55" s="31">
        <v>4</v>
      </c>
      <c r="P55" s="27"/>
      <c r="Q55" s="19"/>
      <c r="R55" s="27">
        <v>30</v>
      </c>
    </row>
    <row r="56" spans="1:18" ht="16.5" thickBot="1" x14ac:dyDescent="0.3">
      <c r="A56" s="57">
        <v>52</v>
      </c>
      <c r="B56" s="22">
        <v>59</v>
      </c>
      <c r="C56" s="23">
        <v>0.52083333333333337</v>
      </c>
      <c r="D56" s="23">
        <v>0.52638888888888891</v>
      </c>
      <c r="E56" s="23">
        <v>0.53749999999999998</v>
      </c>
      <c r="F56" s="18">
        <f t="shared" si="0"/>
        <v>1.1111111111111072E-2</v>
      </c>
      <c r="G56" s="19"/>
      <c r="H56" s="32"/>
      <c r="I56" s="33"/>
      <c r="J56" s="27"/>
      <c r="K56" s="32"/>
      <c r="L56" s="30"/>
      <c r="N56" s="19"/>
      <c r="O56" s="31">
        <v>10</v>
      </c>
      <c r="P56" s="27"/>
      <c r="Q56" s="19"/>
      <c r="R56" s="27">
        <v>16</v>
      </c>
    </row>
    <row r="57" spans="1:18" ht="16.5" thickBot="1" x14ac:dyDescent="0.3">
      <c r="A57" s="57">
        <v>53</v>
      </c>
      <c r="B57" s="22">
        <v>60</v>
      </c>
      <c r="C57" s="23">
        <v>0.52152777777777781</v>
      </c>
      <c r="D57" s="23">
        <v>0.52777777777777779</v>
      </c>
      <c r="E57" s="23">
        <v>0.54305555555555551</v>
      </c>
      <c r="F57" s="18">
        <f t="shared" si="0"/>
        <v>1.5277777777777724E-2</v>
      </c>
      <c r="G57" s="19"/>
      <c r="H57" s="32"/>
      <c r="I57" s="33"/>
      <c r="J57" s="27"/>
      <c r="K57" s="32"/>
      <c r="L57" s="30"/>
      <c r="N57" s="19"/>
      <c r="O57" s="31">
        <v>1</v>
      </c>
      <c r="P57" s="27"/>
      <c r="Q57" s="19"/>
      <c r="R57" s="27">
        <v>22</v>
      </c>
    </row>
    <row r="58" spans="1:18" ht="16.5" thickBot="1" x14ac:dyDescent="0.3">
      <c r="A58" s="57">
        <v>54</v>
      </c>
      <c r="B58" s="22">
        <v>61</v>
      </c>
      <c r="C58" s="23">
        <v>0.52708333333333335</v>
      </c>
      <c r="D58" s="23">
        <v>0.53402777777777777</v>
      </c>
      <c r="E58" s="23">
        <v>0.54236111111111118</v>
      </c>
      <c r="F58" s="18">
        <f t="shared" si="0"/>
        <v>8.3333333333334147E-3</v>
      </c>
      <c r="G58" s="19"/>
      <c r="H58" s="32"/>
      <c r="I58" s="33"/>
      <c r="J58" s="27"/>
      <c r="K58" s="32"/>
      <c r="L58" s="30"/>
      <c r="N58" s="19"/>
      <c r="O58" s="31">
        <v>8</v>
      </c>
      <c r="P58" s="27"/>
      <c r="Q58" s="19"/>
      <c r="R58" s="27">
        <v>12</v>
      </c>
    </row>
    <row r="59" spans="1:18" ht="16.5" thickBot="1" x14ac:dyDescent="0.3">
      <c r="A59" s="57">
        <v>55</v>
      </c>
      <c r="B59" s="22">
        <v>62</v>
      </c>
      <c r="C59" s="23">
        <v>0.52847222222222223</v>
      </c>
      <c r="D59" s="23">
        <v>0.53819444444444442</v>
      </c>
      <c r="E59" s="23">
        <v>0.57222222222222219</v>
      </c>
      <c r="F59" s="18">
        <f t="shared" si="0"/>
        <v>3.4027777777777768E-2</v>
      </c>
      <c r="G59" s="19"/>
      <c r="H59" s="32"/>
      <c r="I59" s="33"/>
      <c r="J59" s="27"/>
      <c r="K59" s="32"/>
      <c r="L59" s="30"/>
      <c r="N59" s="19"/>
      <c r="O59" s="31">
        <v>2</v>
      </c>
      <c r="P59" s="27"/>
      <c r="Q59" s="19"/>
      <c r="R59" s="27">
        <v>49</v>
      </c>
    </row>
    <row r="60" spans="1:18" ht="16.5" thickBot="1" x14ac:dyDescent="0.3">
      <c r="A60" s="57">
        <v>56</v>
      </c>
      <c r="B60" s="22">
        <v>63</v>
      </c>
      <c r="C60" s="23">
        <v>0.52916666666666667</v>
      </c>
      <c r="D60" s="23">
        <v>0.54166666666666663</v>
      </c>
      <c r="E60" s="23">
        <v>0.54861111111111105</v>
      </c>
      <c r="F60" s="18">
        <f t="shared" si="0"/>
        <v>6.9444444444444198E-3</v>
      </c>
      <c r="G60" s="19"/>
      <c r="H60" s="32"/>
      <c r="I60" s="33"/>
      <c r="J60" s="27"/>
      <c r="K60" s="32"/>
      <c r="L60" s="30"/>
      <c r="N60" s="19"/>
      <c r="O60" s="31">
        <v>1</v>
      </c>
      <c r="P60" s="27"/>
      <c r="Q60" s="19"/>
      <c r="R60" s="27">
        <v>10</v>
      </c>
    </row>
    <row r="61" spans="1:18" ht="16.5" thickBot="1" x14ac:dyDescent="0.3">
      <c r="A61" s="57">
        <v>57</v>
      </c>
      <c r="B61" s="22">
        <v>64</v>
      </c>
      <c r="C61" s="23">
        <v>0.53125</v>
      </c>
      <c r="D61" s="23">
        <v>0.54236111111111118</v>
      </c>
      <c r="E61" s="23">
        <v>0.55833333333333335</v>
      </c>
      <c r="F61" s="18">
        <f t="shared" si="0"/>
        <v>1.5972222222222165E-2</v>
      </c>
      <c r="G61" s="19"/>
      <c r="H61" s="32"/>
      <c r="I61" s="33"/>
      <c r="J61" s="27"/>
      <c r="K61" s="32"/>
      <c r="L61" s="30"/>
      <c r="N61" s="19"/>
      <c r="O61" s="31">
        <v>3</v>
      </c>
      <c r="P61" s="27"/>
      <c r="Q61" s="19"/>
      <c r="R61" s="27">
        <v>23</v>
      </c>
    </row>
    <row r="62" spans="1:18" ht="16.5" thickBot="1" x14ac:dyDescent="0.3">
      <c r="A62" s="57">
        <v>58</v>
      </c>
      <c r="B62" s="22">
        <v>65</v>
      </c>
      <c r="C62" s="23">
        <v>0.53333333333333333</v>
      </c>
      <c r="D62" s="23">
        <v>0.54305555555555551</v>
      </c>
      <c r="E62" s="23">
        <v>0.58680555555555558</v>
      </c>
      <c r="F62" s="18">
        <f t="shared" si="0"/>
        <v>4.3750000000000067E-2</v>
      </c>
      <c r="G62" s="19"/>
      <c r="H62" s="32"/>
      <c r="I62" s="33"/>
      <c r="J62" s="27"/>
      <c r="K62" s="32"/>
      <c r="L62" s="30"/>
      <c r="N62" s="19"/>
      <c r="O62" s="31">
        <v>3</v>
      </c>
      <c r="P62" s="27"/>
      <c r="Q62" s="19"/>
      <c r="R62" s="27">
        <v>63</v>
      </c>
    </row>
    <row r="63" spans="1:18" ht="16.5" thickBot="1" x14ac:dyDescent="0.3">
      <c r="A63" s="57">
        <v>59</v>
      </c>
      <c r="B63" s="22" t="s">
        <v>21</v>
      </c>
      <c r="C63" s="23">
        <v>0.53611111111111109</v>
      </c>
      <c r="D63" s="23">
        <v>0.54861111111111105</v>
      </c>
      <c r="E63" s="23">
        <v>0.55277777777777781</v>
      </c>
      <c r="F63" s="18">
        <f t="shared" si="0"/>
        <v>4.1666666666667629E-3</v>
      </c>
      <c r="G63" s="19"/>
      <c r="H63" s="32"/>
      <c r="I63" s="33"/>
      <c r="J63" s="27"/>
      <c r="K63" s="32"/>
      <c r="L63" s="30"/>
      <c r="N63" s="19"/>
      <c r="O63" s="31">
        <v>4</v>
      </c>
      <c r="P63" s="27"/>
      <c r="Q63" s="19"/>
      <c r="R63" s="27">
        <v>6</v>
      </c>
    </row>
    <row r="64" spans="1:18" ht="16.5" thickBot="1" x14ac:dyDescent="0.3">
      <c r="A64" s="57">
        <v>60</v>
      </c>
      <c r="B64" s="22">
        <v>66</v>
      </c>
      <c r="C64" s="23">
        <v>0.54722222222222217</v>
      </c>
      <c r="D64" s="23">
        <v>0.55277777777777781</v>
      </c>
      <c r="E64" s="23">
        <v>0.56666666666666665</v>
      </c>
      <c r="F64" s="18">
        <f t="shared" si="0"/>
        <v>1.388888888888884E-2</v>
      </c>
      <c r="G64" s="19"/>
      <c r="H64" s="32"/>
      <c r="I64" s="33"/>
      <c r="J64" s="27"/>
      <c r="K64" s="32"/>
      <c r="L64" s="30"/>
      <c r="N64" s="19"/>
      <c r="O64" s="31">
        <v>16</v>
      </c>
      <c r="P64" s="27"/>
      <c r="Q64" s="19"/>
      <c r="R64" s="27">
        <v>20</v>
      </c>
    </row>
    <row r="65" spans="1:18" ht="16.5" thickBot="1" x14ac:dyDescent="0.3">
      <c r="A65" s="57">
        <v>61</v>
      </c>
      <c r="B65" s="22">
        <v>67</v>
      </c>
      <c r="C65" s="23">
        <v>0.54791666666666672</v>
      </c>
      <c r="D65" s="23">
        <v>0.55833333333333335</v>
      </c>
      <c r="E65" s="23">
        <v>0.56944444444444442</v>
      </c>
      <c r="F65" s="18">
        <f t="shared" si="0"/>
        <v>1.1111111111111072E-2</v>
      </c>
      <c r="G65" s="19"/>
      <c r="H65" s="32"/>
      <c r="I65" s="33"/>
      <c r="J65" s="27"/>
      <c r="K65" s="32"/>
      <c r="L65" s="30"/>
      <c r="N65" s="19"/>
      <c r="O65" s="31">
        <v>1</v>
      </c>
      <c r="P65" s="27"/>
      <c r="Q65" s="19"/>
      <c r="R65" s="27">
        <v>16</v>
      </c>
    </row>
    <row r="66" spans="1:18" ht="16.5" thickBot="1" x14ac:dyDescent="0.3">
      <c r="A66" s="57">
        <v>62</v>
      </c>
      <c r="B66" s="22">
        <v>68</v>
      </c>
      <c r="C66" s="23">
        <v>0.55625000000000002</v>
      </c>
      <c r="D66" s="23">
        <v>0.57013888888888886</v>
      </c>
      <c r="E66" s="23">
        <v>0.57708333333333328</v>
      </c>
      <c r="F66" s="18">
        <f t="shared" si="0"/>
        <v>6.9444444444444198E-3</v>
      </c>
      <c r="G66" s="19"/>
      <c r="H66" s="32"/>
      <c r="I66" s="33"/>
      <c r="J66" s="27"/>
      <c r="K66" s="32"/>
      <c r="L66" s="30"/>
      <c r="N66" s="19"/>
      <c r="O66" s="31">
        <v>12</v>
      </c>
      <c r="P66" s="27"/>
      <c r="Q66" s="19"/>
      <c r="R66" s="27">
        <v>10</v>
      </c>
    </row>
    <row r="67" spans="1:18" ht="16.5" thickBot="1" x14ac:dyDescent="0.3">
      <c r="A67" s="57">
        <v>63</v>
      </c>
      <c r="B67" s="22">
        <v>69</v>
      </c>
      <c r="C67" s="23">
        <v>0.55833333333333335</v>
      </c>
      <c r="D67" s="23">
        <v>0.57222222222222219</v>
      </c>
      <c r="E67" s="23">
        <v>0.60069444444444442</v>
      </c>
      <c r="F67" s="18">
        <f t="shared" si="0"/>
        <v>2.8472222222222232E-2</v>
      </c>
      <c r="G67" s="19"/>
      <c r="H67" s="32"/>
      <c r="I67" s="33"/>
      <c r="J67" s="27"/>
      <c r="K67" s="32"/>
      <c r="L67" s="30"/>
      <c r="N67" s="19"/>
      <c r="O67" s="31">
        <v>3</v>
      </c>
      <c r="P67" s="27"/>
      <c r="Q67" s="19"/>
      <c r="R67" s="27">
        <v>41</v>
      </c>
    </row>
    <row r="68" spans="1:18" ht="16.5" thickBot="1" x14ac:dyDescent="0.3">
      <c r="A68" s="57">
        <v>64</v>
      </c>
      <c r="B68" s="22" t="s">
        <v>22</v>
      </c>
      <c r="C68" s="23">
        <v>0.55972222222222223</v>
      </c>
      <c r="D68" s="23">
        <v>0.57291666666666663</v>
      </c>
      <c r="E68" s="23">
        <v>0.58333333333333337</v>
      </c>
      <c r="F68" s="18">
        <f t="shared" si="0"/>
        <v>1.0416666666666741E-2</v>
      </c>
      <c r="G68" s="19"/>
      <c r="H68" s="32"/>
      <c r="I68" s="33"/>
      <c r="J68" s="27"/>
      <c r="K68" s="32"/>
      <c r="L68" s="30"/>
      <c r="N68" s="19"/>
      <c r="O68" s="31">
        <v>2</v>
      </c>
      <c r="P68" s="27"/>
      <c r="Q68" s="19"/>
      <c r="R68" s="27">
        <v>15</v>
      </c>
    </row>
    <row r="69" spans="1:18" ht="16.5" thickBot="1" x14ac:dyDescent="0.3">
      <c r="A69" s="57">
        <v>65</v>
      </c>
      <c r="B69" s="22">
        <v>70</v>
      </c>
      <c r="C69" s="23">
        <v>0.56041666666666667</v>
      </c>
      <c r="D69" s="23">
        <v>0.57708333333333328</v>
      </c>
      <c r="E69" s="23">
        <v>0.59791666666666665</v>
      </c>
      <c r="F69" s="18">
        <f t="shared" si="0"/>
        <v>2.083333333333337E-2</v>
      </c>
      <c r="G69" s="19"/>
      <c r="H69" s="32"/>
      <c r="I69" s="33"/>
      <c r="J69" s="27"/>
      <c r="K69" s="32"/>
      <c r="L69" s="30"/>
      <c r="N69" s="19"/>
      <c r="O69" s="31">
        <v>1</v>
      </c>
      <c r="P69" s="27"/>
      <c r="Q69" s="19"/>
      <c r="R69" s="27">
        <v>30</v>
      </c>
    </row>
    <row r="70" spans="1:18" ht="16.5" thickBot="1" x14ac:dyDescent="0.3">
      <c r="A70" s="57">
        <v>66</v>
      </c>
      <c r="B70" s="22">
        <v>71</v>
      </c>
      <c r="C70" s="23">
        <v>0.56736111111111109</v>
      </c>
      <c r="D70" s="23">
        <v>0.58263888888888882</v>
      </c>
      <c r="E70" s="23">
        <v>0.61527777777777781</v>
      </c>
      <c r="F70" s="18">
        <f t="shared" ref="F70:F84" si="2">E70-D70</f>
        <v>3.2638888888888995E-2</v>
      </c>
      <c r="G70" s="19"/>
      <c r="H70" s="32"/>
      <c r="I70" s="33"/>
      <c r="J70" s="27"/>
      <c r="K70" s="32"/>
      <c r="L70" s="30"/>
      <c r="N70" s="19"/>
      <c r="O70" s="31">
        <v>10</v>
      </c>
      <c r="P70" s="27"/>
      <c r="Q70" s="19"/>
      <c r="R70" s="27">
        <v>47</v>
      </c>
    </row>
    <row r="71" spans="1:18" ht="16.5" thickBot="1" x14ac:dyDescent="0.3">
      <c r="A71" s="57">
        <v>67</v>
      </c>
      <c r="B71" s="22">
        <v>73</v>
      </c>
      <c r="C71" s="23">
        <v>0.56805555555555554</v>
      </c>
      <c r="D71" s="23">
        <v>0.58402777777777781</v>
      </c>
      <c r="E71" s="23">
        <v>0.59305555555555556</v>
      </c>
      <c r="F71" s="18">
        <f t="shared" si="2"/>
        <v>9.0277777777777457E-3</v>
      </c>
      <c r="G71" s="19"/>
      <c r="H71" s="32"/>
      <c r="I71" s="33"/>
      <c r="J71" s="27"/>
      <c r="K71" s="32"/>
      <c r="L71" s="30"/>
      <c r="N71" s="19"/>
      <c r="O71" s="31">
        <v>1</v>
      </c>
      <c r="P71" s="27"/>
      <c r="Q71" s="19"/>
      <c r="R71" s="27">
        <v>13</v>
      </c>
    </row>
    <row r="72" spans="1:18" ht="16.5" thickBot="1" x14ac:dyDescent="0.3">
      <c r="A72" s="57">
        <v>68</v>
      </c>
      <c r="B72" s="22">
        <v>74</v>
      </c>
      <c r="C72" s="23">
        <v>0.5708333333333333</v>
      </c>
      <c r="D72" s="23">
        <v>0.58750000000000002</v>
      </c>
      <c r="E72" s="23">
        <v>0.59722222222222221</v>
      </c>
      <c r="F72" s="18">
        <f t="shared" si="2"/>
        <v>9.7222222222221877E-3</v>
      </c>
      <c r="G72" s="19"/>
      <c r="H72" s="32"/>
      <c r="I72" s="33"/>
      <c r="J72" s="27"/>
      <c r="K72" s="32"/>
      <c r="L72" s="30"/>
      <c r="N72" s="19"/>
      <c r="O72" s="31">
        <v>4</v>
      </c>
      <c r="P72" s="27"/>
      <c r="Q72" s="19"/>
      <c r="R72" s="27">
        <v>14</v>
      </c>
    </row>
    <row r="73" spans="1:18" ht="16.5" thickBot="1" x14ac:dyDescent="0.3">
      <c r="A73" s="57">
        <v>69</v>
      </c>
      <c r="B73" s="22">
        <v>75</v>
      </c>
      <c r="C73" s="23">
        <v>0.57361111111111118</v>
      </c>
      <c r="D73" s="23">
        <v>0.59722222222222221</v>
      </c>
      <c r="E73" s="23">
        <v>0.60486111111111118</v>
      </c>
      <c r="F73" s="18">
        <f t="shared" si="2"/>
        <v>7.6388888888889728E-3</v>
      </c>
      <c r="G73" s="19"/>
      <c r="H73" s="32"/>
      <c r="I73" s="33"/>
      <c r="J73" s="27"/>
      <c r="K73" s="32"/>
      <c r="L73" s="30"/>
      <c r="N73" s="19"/>
      <c r="O73" s="31">
        <v>4</v>
      </c>
      <c r="P73" s="27"/>
      <c r="Q73" s="19"/>
      <c r="R73" s="27">
        <v>11</v>
      </c>
    </row>
    <row r="74" spans="1:18" ht="16.5" thickBot="1" x14ac:dyDescent="0.3">
      <c r="A74" s="57">
        <v>70</v>
      </c>
      <c r="B74" s="22" t="s">
        <v>24</v>
      </c>
      <c r="C74" s="23">
        <v>0.57638888888888895</v>
      </c>
      <c r="D74" s="23">
        <v>0.59791666666666665</v>
      </c>
      <c r="E74" s="23">
        <v>0.62083333333333335</v>
      </c>
      <c r="F74" s="18">
        <f t="shared" si="2"/>
        <v>2.2916666666666696E-2</v>
      </c>
      <c r="G74" s="19"/>
      <c r="H74" s="32"/>
      <c r="I74" s="33"/>
      <c r="J74" s="27"/>
      <c r="K74" s="32"/>
      <c r="L74" s="30"/>
      <c r="N74" s="19"/>
      <c r="O74" s="31">
        <v>4</v>
      </c>
      <c r="P74" s="27"/>
      <c r="Q74" s="19"/>
      <c r="R74" s="27">
        <v>33</v>
      </c>
    </row>
    <row r="75" spans="1:18" ht="16.5" thickBot="1" x14ac:dyDescent="0.3">
      <c r="A75" s="57">
        <v>71</v>
      </c>
      <c r="B75" s="22" t="s">
        <v>34</v>
      </c>
      <c r="C75" s="23">
        <v>0.57777777777777783</v>
      </c>
      <c r="D75" s="23">
        <v>0.6020833333333333</v>
      </c>
      <c r="E75" s="23">
        <v>0.63263888888888886</v>
      </c>
      <c r="F75" s="18">
        <f t="shared" si="2"/>
        <v>3.0555555555555558E-2</v>
      </c>
      <c r="G75" s="19"/>
      <c r="H75" s="32"/>
      <c r="I75" s="33"/>
      <c r="J75" s="27"/>
      <c r="K75" s="32"/>
      <c r="L75" s="30"/>
      <c r="N75" s="19"/>
      <c r="O75" s="31">
        <v>2</v>
      </c>
      <c r="P75" s="27"/>
      <c r="Q75" s="19"/>
      <c r="R75" s="27">
        <v>44</v>
      </c>
    </row>
    <row r="76" spans="1:18" ht="16.5" thickBot="1" x14ac:dyDescent="0.3">
      <c r="A76" s="57">
        <v>72</v>
      </c>
      <c r="B76" s="22">
        <v>77</v>
      </c>
      <c r="C76" s="23">
        <v>0.57916666666666672</v>
      </c>
      <c r="D76" s="23">
        <v>0.60486111111111118</v>
      </c>
      <c r="E76" s="23">
        <v>0.62638888888888888</v>
      </c>
      <c r="F76" s="18">
        <f t="shared" si="2"/>
        <v>2.1527777777777701E-2</v>
      </c>
      <c r="G76" s="19"/>
      <c r="H76" s="32"/>
      <c r="I76" s="33"/>
      <c r="J76" s="27"/>
      <c r="K76" s="32"/>
      <c r="L76" s="30"/>
      <c r="N76" s="19"/>
      <c r="O76" s="31">
        <v>2</v>
      </c>
      <c r="P76" s="27"/>
      <c r="Q76" s="19"/>
      <c r="R76" s="27">
        <v>31</v>
      </c>
    </row>
    <row r="77" spans="1:18" ht="16.5" thickBot="1" x14ac:dyDescent="0.3">
      <c r="A77" s="57">
        <v>73</v>
      </c>
      <c r="B77" s="22" t="s">
        <v>35</v>
      </c>
      <c r="C77" s="23">
        <v>0.58611111111111114</v>
      </c>
      <c r="D77" s="23">
        <v>0.62013888888888891</v>
      </c>
      <c r="E77" s="23">
        <v>0.63263888888888886</v>
      </c>
      <c r="F77" s="18">
        <f t="shared" si="2"/>
        <v>1.2499999999999956E-2</v>
      </c>
      <c r="G77" s="19"/>
      <c r="H77" s="32"/>
      <c r="I77" s="33"/>
      <c r="J77" s="27"/>
      <c r="K77" s="32"/>
      <c r="L77" s="30"/>
      <c r="N77" s="19"/>
      <c r="O77" s="31">
        <v>10</v>
      </c>
      <c r="P77" s="27"/>
      <c r="Q77" s="19"/>
      <c r="R77" s="27">
        <v>18</v>
      </c>
    </row>
    <row r="78" spans="1:18" ht="16.5" thickBot="1" x14ac:dyDescent="0.3">
      <c r="A78" s="57">
        <v>74</v>
      </c>
      <c r="B78" s="22">
        <v>79</v>
      </c>
      <c r="C78" s="23">
        <v>0.58750000000000002</v>
      </c>
      <c r="D78" s="23">
        <v>0.62083333333333335</v>
      </c>
      <c r="E78" s="23">
        <v>0.62361111111111112</v>
      </c>
      <c r="F78" s="18">
        <f t="shared" si="2"/>
        <v>2.7777777777777679E-3</v>
      </c>
      <c r="G78" s="19"/>
      <c r="H78" s="32"/>
      <c r="I78" s="33"/>
      <c r="J78" s="27"/>
      <c r="K78" s="32"/>
      <c r="L78" s="30"/>
      <c r="N78" s="19"/>
      <c r="O78" s="31">
        <v>2</v>
      </c>
      <c r="P78" s="27"/>
      <c r="Q78" s="19"/>
      <c r="R78" s="27">
        <v>4</v>
      </c>
    </row>
    <row r="79" spans="1:18" ht="16.5" thickBot="1" x14ac:dyDescent="0.3">
      <c r="A79" s="57">
        <v>75</v>
      </c>
      <c r="B79" s="22">
        <v>80</v>
      </c>
      <c r="C79" s="23">
        <v>0.59861111111111109</v>
      </c>
      <c r="D79" s="23">
        <v>0.62291666666666667</v>
      </c>
      <c r="E79" s="23">
        <v>0.6333333333333333</v>
      </c>
      <c r="F79" s="18">
        <f t="shared" si="2"/>
        <v>1.041666666666663E-2</v>
      </c>
      <c r="G79" s="19"/>
      <c r="H79" s="32"/>
      <c r="I79" s="33"/>
      <c r="J79" s="27"/>
      <c r="K79" s="32"/>
      <c r="L79" s="30"/>
      <c r="N79" s="19"/>
      <c r="O79" s="31">
        <v>16</v>
      </c>
      <c r="P79" s="27"/>
      <c r="Q79" s="19"/>
      <c r="R79" s="27">
        <v>15</v>
      </c>
    </row>
    <row r="80" spans="1:18" ht="16.5" thickBot="1" x14ac:dyDescent="0.3">
      <c r="A80" s="57">
        <v>76</v>
      </c>
      <c r="B80" s="22">
        <v>82</v>
      </c>
      <c r="C80" s="23">
        <v>0.60069444444444442</v>
      </c>
      <c r="D80" s="23">
        <v>0.63263888888888886</v>
      </c>
      <c r="E80" s="23">
        <v>0.64097222222222217</v>
      </c>
      <c r="F80" s="18">
        <f t="shared" si="2"/>
        <v>8.3333333333333037E-3</v>
      </c>
      <c r="G80" s="19"/>
      <c r="H80" s="32"/>
      <c r="I80" s="33"/>
      <c r="J80" s="27"/>
      <c r="K80" s="32"/>
      <c r="L80" s="30"/>
      <c r="N80" s="19"/>
      <c r="O80" s="31">
        <v>3</v>
      </c>
      <c r="P80" s="27"/>
      <c r="Q80" s="19"/>
      <c r="R80" s="27">
        <v>12</v>
      </c>
    </row>
    <row r="81" spans="1:18" ht="16.5" thickBot="1" x14ac:dyDescent="0.3">
      <c r="A81" s="57">
        <v>77</v>
      </c>
      <c r="B81" s="22" t="s">
        <v>36</v>
      </c>
      <c r="C81" s="23">
        <v>0.6118055555555556</v>
      </c>
      <c r="D81" s="23">
        <v>0.6333333333333333</v>
      </c>
      <c r="E81" s="23">
        <v>0.64861111111111114</v>
      </c>
      <c r="F81" s="18">
        <f t="shared" si="2"/>
        <v>1.5277777777777835E-2</v>
      </c>
      <c r="G81" s="19"/>
      <c r="H81" s="32"/>
      <c r="I81" s="33"/>
      <c r="J81" s="27"/>
      <c r="K81" s="32"/>
      <c r="L81" s="30"/>
      <c r="N81" s="19"/>
      <c r="O81" s="31">
        <v>16</v>
      </c>
      <c r="P81" s="27"/>
      <c r="Q81" s="19"/>
      <c r="R81" s="27">
        <v>22</v>
      </c>
    </row>
    <row r="82" spans="1:18" ht="16.5" thickBot="1" x14ac:dyDescent="0.3">
      <c r="A82" s="57">
        <v>78</v>
      </c>
      <c r="B82" s="22">
        <v>83</v>
      </c>
      <c r="C82" s="23">
        <v>0.62222222222222223</v>
      </c>
      <c r="D82" s="23">
        <v>0.64097222222222217</v>
      </c>
      <c r="E82" s="23">
        <v>0.65416666666666667</v>
      </c>
      <c r="F82" s="18">
        <f t="shared" si="2"/>
        <v>1.3194444444444509E-2</v>
      </c>
      <c r="G82" s="19"/>
      <c r="H82" s="32"/>
      <c r="I82" s="33"/>
      <c r="J82" s="27"/>
      <c r="K82" s="32"/>
      <c r="L82" s="30"/>
      <c r="N82" s="19"/>
      <c r="O82" s="31">
        <v>15</v>
      </c>
      <c r="P82" s="27"/>
      <c r="Q82" s="19"/>
      <c r="R82" s="27">
        <v>19</v>
      </c>
    </row>
    <row r="83" spans="1:18" ht="16.5" thickBot="1" x14ac:dyDescent="0.3">
      <c r="A83" s="57">
        <v>79</v>
      </c>
      <c r="B83" s="22">
        <v>84</v>
      </c>
      <c r="C83" s="23">
        <v>0.62291666666666667</v>
      </c>
      <c r="D83" s="23">
        <v>0.64444444444444449</v>
      </c>
      <c r="E83" s="23">
        <v>0.65069444444444446</v>
      </c>
      <c r="F83" s="18">
        <f t="shared" si="2"/>
        <v>6.2499999999999778E-3</v>
      </c>
      <c r="G83" s="19"/>
      <c r="H83" s="32"/>
      <c r="I83" s="33"/>
      <c r="J83" s="27"/>
      <c r="K83" s="32"/>
      <c r="L83" s="30"/>
      <c r="N83" s="19"/>
      <c r="O83" s="31">
        <v>1</v>
      </c>
      <c r="P83" s="27"/>
      <c r="Q83" s="19"/>
      <c r="R83" s="27">
        <v>9</v>
      </c>
    </row>
    <row r="84" spans="1:18" x14ac:dyDescent="0.25">
      <c r="A84" s="57">
        <v>80</v>
      </c>
      <c r="B84" s="22">
        <v>85</v>
      </c>
      <c r="C84" s="23">
        <v>0.62569444444444444</v>
      </c>
      <c r="D84" s="23">
        <v>0.64652777777777781</v>
      </c>
      <c r="E84" s="23">
        <v>0.65138888888888891</v>
      </c>
      <c r="F84" s="18">
        <f t="shared" si="2"/>
        <v>4.8611111111110938E-3</v>
      </c>
      <c r="G84" s="19"/>
      <c r="H84" s="32"/>
      <c r="I84" s="33"/>
      <c r="J84" s="27"/>
      <c r="K84" s="32"/>
      <c r="L84" s="30"/>
      <c r="N84" s="19"/>
      <c r="O84" s="31">
        <v>4</v>
      </c>
      <c r="P84" s="27"/>
      <c r="Q84" s="19"/>
      <c r="R84" s="27">
        <v>7</v>
      </c>
    </row>
    <row r="85" spans="1:18" ht="16.5" thickBot="1" x14ac:dyDescent="0.3">
      <c r="B85" s="22"/>
      <c r="C85" s="52"/>
      <c r="D85" s="23"/>
      <c r="E85" s="23"/>
      <c r="F85" s="34"/>
      <c r="G85" s="19"/>
      <c r="H85" s="32"/>
      <c r="I85" s="33"/>
      <c r="J85" s="27"/>
      <c r="K85" s="32"/>
      <c r="L85" s="30"/>
      <c r="N85" s="27"/>
      <c r="O85" s="31"/>
      <c r="P85" s="27"/>
      <c r="Q85" s="27"/>
      <c r="R85" s="27"/>
    </row>
    <row r="86" spans="1:18" x14ac:dyDescent="0.25">
      <c r="B86" s="36"/>
      <c r="C86" s="53"/>
      <c r="D86" s="37"/>
      <c r="E86" s="37"/>
      <c r="F86" s="127">
        <f>SUM(F5:F84)</f>
        <v>1.2187500000000004</v>
      </c>
      <c r="G86" s="127"/>
      <c r="H86" s="127"/>
      <c r="I86" s="127"/>
      <c r="J86" s="127"/>
      <c r="K86" s="127"/>
      <c r="L86" s="127"/>
      <c r="M86" s="127"/>
      <c r="N86" s="127"/>
      <c r="O86" s="40">
        <f t="shared" ref="N86:R86" si="3">SUM(O5:O84)</f>
        <v>421</v>
      </c>
      <c r="P86" s="127"/>
      <c r="Q86" s="127"/>
      <c r="R86" s="40">
        <f t="shared" si="3"/>
        <v>1755</v>
      </c>
    </row>
    <row r="87" spans="1:18" x14ac:dyDescent="0.25">
      <c r="B87" s="36"/>
      <c r="C87" s="39"/>
      <c r="D87" s="39"/>
      <c r="E87" s="39"/>
      <c r="F87" s="39"/>
      <c r="G87" s="39"/>
      <c r="H87" s="38"/>
      <c r="I87" s="39"/>
      <c r="J87" s="39"/>
      <c r="K87" s="38"/>
      <c r="L87" s="39"/>
      <c r="N87" s="27"/>
      <c r="O87" s="31"/>
      <c r="P87" s="27"/>
      <c r="Q87" s="27"/>
      <c r="R87" s="27"/>
    </row>
    <row r="88" spans="1:18" x14ac:dyDescent="0.25">
      <c r="B88" s="36"/>
      <c r="C88" s="39"/>
      <c r="D88" s="39"/>
      <c r="E88" s="39"/>
      <c r="F88" s="39"/>
      <c r="G88" s="39"/>
      <c r="H88" s="38"/>
      <c r="I88" s="39"/>
      <c r="J88" s="39"/>
      <c r="K88" s="39"/>
      <c r="L88" s="39"/>
      <c r="N88" s="27"/>
      <c r="O88" s="31"/>
      <c r="P88" s="27"/>
      <c r="Q88" s="27"/>
      <c r="R88" s="27"/>
    </row>
    <row r="89" spans="1:18" x14ac:dyDescent="0.25">
      <c r="B89" s="36"/>
      <c r="C89" s="39"/>
      <c r="D89" s="39"/>
      <c r="E89" s="39"/>
      <c r="F89" s="39"/>
      <c r="G89" s="39"/>
      <c r="H89" s="38"/>
      <c r="I89" s="39"/>
      <c r="J89" s="39"/>
      <c r="K89" s="39"/>
      <c r="L89" s="39"/>
      <c r="N89" s="27"/>
      <c r="O89" s="31"/>
      <c r="P89" s="27"/>
      <c r="Q89" s="27"/>
      <c r="R89" s="27"/>
    </row>
    <row r="90" spans="1:18" x14ac:dyDescent="0.25">
      <c r="C90" s="39"/>
      <c r="E90" s="39"/>
      <c r="N90" s="27"/>
      <c r="O90" s="31"/>
      <c r="P90" s="27"/>
      <c r="Q90" s="27"/>
      <c r="R90" s="27"/>
    </row>
    <row r="91" spans="1:18" x14ac:dyDescent="0.25">
      <c r="C91" s="39"/>
      <c r="N91" s="27"/>
      <c r="O91" s="31"/>
      <c r="P91" s="27"/>
      <c r="Q91" s="27"/>
      <c r="R91" s="27"/>
    </row>
    <row r="92" spans="1:18" x14ac:dyDescent="0.25">
      <c r="N92" s="27"/>
      <c r="O92" s="31"/>
      <c r="P92" s="27"/>
      <c r="Q92" s="27"/>
      <c r="R92" s="27"/>
    </row>
    <row r="93" spans="1:18" x14ac:dyDescent="0.25">
      <c r="N93" s="27"/>
      <c r="O93" s="31"/>
      <c r="P93" s="27"/>
      <c r="Q93" s="27"/>
      <c r="R93" s="27"/>
    </row>
    <row r="94" spans="1:18" x14ac:dyDescent="0.25">
      <c r="N94" s="27"/>
      <c r="O94" s="31"/>
      <c r="P94" s="27"/>
      <c r="Q94" s="27"/>
      <c r="R94" s="27"/>
    </row>
    <row r="95" spans="1:18" x14ac:dyDescent="0.25">
      <c r="N95" s="27"/>
      <c r="O95" s="27"/>
      <c r="P95" s="27"/>
      <c r="Q95" s="27"/>
      <c r="R95" s="27"/>
    </row>
    <row r="96" spans="1:18" x14ac:dyDescent="0.25">
      <c r="H96" s="5"/>
      <c r="I96" s="5"/>
      <c r="J96" s="5"/>
      <c r="K96" s="5"/>
      <c r="L96" s="5"/>
      <c r="N96" s="27"/>
      <c r="O96" s="27"/>
      <c r="P96" s="27"/>
      <c r="Q96" s="27"/>
      <c r="R96" s="27"/>
    </row>
    <row r="97" spans="2:18" x14ac:dyDescent="0.25">
      <c r="H97" s="5"/>
      <c r="I97" s="5"/>
      <c r="J97" s="5"/>
      <c r="K97" s="5"/>
      <c r="L97" s="5"/>
      <c r="N97" s="27"/>
      <c r="O97" s="27"/>
      <c r="P97" s="27"/>
      <c r="Q97" s="27"/>
      <c r="R97" s="27"/>
    </row>
    <row r="98" spans="2:18" x14ac:dyDescent="0.25">
      <c r="B98" s="5"/>
      <c r="D98" s="5"/>
      <c r="F98" s="5"/>
      <c r="G98" s="5"/>
      <c r="H98" s="5"/>
      <c r="I98" s="5"/>
      <c r="J98" s="5"/>
      <c r="K98" s="5"/>
      <c r="L98" s="5"/>
    </row>
    <row r="99" spans="2:18" x14ac:dyDescent="0.25">
      <c r="B99" s="5"/>
      <c r="D99" s="5"/>
      <c r="E99" s="5"/>
      <c r="F99" s="48"/>
      <c r="G99" s="5"/>
      <c r="H99" s="48"/>
      <c r="I99" s="5"/>
      <c r="J99" s="5"/>
      <c r="K99" s="5"/>
      <c r="L99" s="5"/>
    </row>
    <row r="100" spans="2:18" x14ac:dyDescent="0.25">
      <c r="B100" s="5"/>
      <c r="C100" s="5"/>
      <c r="D100" s="5"/>
      <c r="E100" s="5"/>
      <c r="F100" s="48"/>
      <c r="G100" s="5"/>
      <c r="H100" s="5"/>
      <c r="I100" s="5"/>
      <c r="J100" s="5"/>
      <c r="K100" s="5"/>
      <c r="L100" s="5"/>
      <c r="N100" s="41"/>
      <c r="O100" s="41"/>
    </row>
    <row r="101" spans="2:18" x14ac:dyDescent="0.25">
      <c r="B101" s="5"/>
      <c r="C101" s="5"/>
      <c r="D101" s="5"/>
      <c r="E101" s="5"/>
      <c r="F101" s="48"/>
      <c r="G101" s="5"/>
      <c r="H101" s="5"/>
      <c r="I101" s="5"/>
      <c r="J101" s="5"/>
      <c r="K101" s="5"/>
      <c r="L101" s="5"/>
    </row>
    <row r="102" spans="2:18" x14ac:dyDescent="0.25">
      <c r="B102" s="5"/>
      <c r="C102" s="5"/>
      <c r="D102" s="5"/>
      <c r="E102" s="5"/>
      <c r="F102" s="48"/>
      <c r="G102" s="5"/>
      <c r="H102" s="5"/>
      <c r="I102" s="5"/>
      <c r="J102" s="5"/>
      <c r="K102" s="5"/>
      <c r="L102" s="5"/>
    </row>
    <row r="103" spans="2:18" x14ac:dyDescent="0.25">
      <c r="B103" s="5"/>
      <c r="C103" s="5"/>
      <c r="D103" s="5"/>
      <c r="E103" s="5"/>
      <c r="F103" s="48"/>
      <c r="G103" s="5"/>
      <c r="H103" s="5"/>
      <c r="I103" s="5"/>
      <c r="J103" s="5"/>
      <c r="K103" s="5"/>
      <c r="L103" s="5"/>
      <c r="N103" s="45"/>
    </row>
    <row r="104" spans="2:18" x14ac:dyDescent="0.25">
      <c r="B104" s="5"/>
      <c r="C104" s="5"/>
      <c r="D104" s="5"/>
      <c r="E104" s="5"/>
      <c r="F104" s="48"/>
      <c r="G104" s="5"/>
      <c r="H104" s="5"/>
      <c r="I104" s="5"/>
      <c r="J104" s="5"/>
      <c r="K104" s="5"/>
      <c r="L104" s="5"/>
    </row>
    <row r="105" spans="2:18" x14ac:dyDescent="0.25">
      <c r="B105" s="5"/>
      <c r="C105" s="5"/>
      <c r="D105" s="5"/>
      <c r="E105" s="5"/>
      <c r="F105" s="48"/>
      <c r="G105" s="5"/>
      <c r="H105" s="5"/>
      <c r="I105" s="5"/>
      <c r="J105" s="5"/>
      <c r="K105" s="5"/>
      <c r="L105" s="5"/>
    </row>
    <row r="106" spans="2:18" x14ac:dyDescent="0.25">
      <c r="B106" s="5"/>
      <c r="C106" s="5"/>
      <c r="D106" s="5"/>
      <c r="E106" s="5"/>
      <c r="F106" s="48"/>
      <c r="G106" s="5"/>
      <c r="H106" s="5"/>
      <c r="I106" s="5"/>
      <c r="J106" s="5"/>
      <c r="K106" s="5"/>
      <c r="L106" s="5"/>
    </row>
    <row r="107" spans="2:18" x14ac:dyDescent="0.25">
      <c r="B107" s="5"/>
      <c r="C107" s="5"/>
      <c r="D107" s="5"/>
      <c r="E107" s="5"/>
      <c r="F107" s="48"/>
      <c r="G107" s="5"/>
      <c r="H107" s="5"/>
      <c r="I107" s="5"/>
      <c r="J107" s="5"/>
      <c r="K107" s="5"/>
      <c r="L107" s="5"/>
    </row>
    <row r="108" spans="2:18" x14ac:dyDescent="0.25">
      <c r="B108" s="5"/>
      <c r="C108" s="5"/>
      <c r="D108" s="5"/>
      <c r="E108" s="5"/>
      <c r="F108" s="48"/>
      <c r="G108" s="5"/>
      <c r="H108" s="5"/>
      <c r="I108" s="5"/>
      <c r="J108" s="5"/>
      <c r="K108" s="5"/>
      <c r="L108" s="5"/>
    </row>
    <row r="109" spans="2:18" x14ac:dyDescent="0.25">
      <c r="B109" s="5"/>
      <c r="C109" s="5"/>
      <c r="D109" s="5"/>
      <c r="E109" s="5"/>
      <c r="F109" s="48"/>
      <c r="G109" s="5"/>
      <c r="H109" s="5"/>
      <c r="I109" s="5"/>
      <c r="J109" s="5"/>
      <c r="K109" s="5"/>
      <c r="L109" s="5"/>
    </row>
    <row r="110" spans="2:18" x14ac:dyDescent="0.25">
      <c r="B110" s="5"/>
      <c r="C110" s="5"/>
      <c r="D110" s="5"/>
      <c r="E110" s="5"/>
      <c r="F110" s="48"/>
      <c r="G110" s="5"/>
      <c r="H110" s="5"/>
      <c r="I110" s="5"/>
      <c r="J110" s="5"/>
      <c r="K110" s="5"/>
      <c r="L110" s="5"/>
    </row>
    <row r="111" spans="2:18" x14ac:dyDescent="0.25">
      <c r="B111" s="48"/>
      <c r="C111" s="5"/>
      <c r="D111" s="5"/>
      <c r="E111" s="5"/>
      <c r="F111" s="48"/>
      <c r="G111" s="5"/>
      <c r="H111" s="5"/>
      <c r="I111" s="5"/>
      <c r="J111" s="5"/>
      <c r="K111" s="5"/>
      <c r="L111" s="5"/>
    </row>
    <row r="112" spans="2:18" x14ac:dyDescent="0.25">
      <c r="B112" s="48"/>
      <c r="C112" s="5"/>
      <c r="D112" s="5"/>
      <c r="E112" s="5"/>
      <c r="F112" s="48"/>
      <c r="G112" s="5"/>
      <c r="H112" s="5"/>
      <c r="I112" s="5"/>
      <c r="J112" s="5"/>
      <c r="K112" s="5"/>
      <c r="L112" s="5"/>
    </row>
    <row r="113" spans="2:12" x14ac:dyDescent="0.25">
      <c r="B113" s="5"/>
      <c r="C113" s="5"/>
      <c r="D113" s="5"/>
      <c r="E113" s="5"/>
      <c r="F113" s="5"/>
      <c r="G113" s="5"/>
      <c r="H113" s="134"/>
      <c r="I113" s="134"/>
      <c r="J113" s="49"/>
      <c r="K113" s="134"/>
      <c r="L113" s="134"/>
    </row>
    <row r="114" spans="2:12" x14ac:dyDescent="0.25">
      <c r="B114" s="5"/>
      <c r="C114" s="5"/>
      <c r="D114" s="5"/>
      <c r="E114" s="5"/>
      <c r="F114" s="5"/>
      <c r="G114" s="5"/>
      <c r="H114" s="50"/>
      <c r="I114" s="49"/>
      <c r="J114" s="49"/>
      <c r="K114" s="50"/>
      <c r="L114" s="49"/>
    </row>
    <row r="115" spans="2:12" x14ac:dyDescent="0.25">
      <c r="B115" s="51"/>
      <c r="C115" s="5"/>
      <c r="D115" s="49"/>
      <c r="E115" s="5"/>
      <c r="F115" s="51"/>
      <c r="G115" s="49"/>
      <c r="H115" s="50"/>
      <c r="I115" s="49"/>
      <c r="J115" s="49"/>
      <c r="K115" s="50"/>
      <c r="L115" s="49"/>
    </row>
    <row r="116" spans="2:12" x14ac:dyDescent="0.25">
      <c r="B116" s="50"/>
      <c r="C116" s="5"/>
      <c r="D116" s="49"/>
      <c r="E116" s="51"/>
      <c r="F116" s="49"/>
      <c r="G116" s="49"/>
      <c r="H116" s="50"/>
      <c r="I116" s="49"/>
      <c r="J116" s="49"/>
      <c r="K116" s="50"/>
      <c r="L116" s="49"/>
    </row>
    <row r="117" spans="2:12" x14ac:dyDescent="0.25">
      <c r="B117" s="50"/>
      <c r="C117" s="51"/>
      <c r="D117" s="49"/>
      <c r="E117" s="50"/>
      <c r="F117" s="49"/>
      <c r="G117" s="49"/>
      <c r="H117" s="50"/>
      <c r="I117" s="49"/>
      <c r="J117" s="49"/>
      <c r="K117" s="50"/>
      <c r="L117" s="49"/>
    </row>
    <row r="118" spans="2:12" x14ac:dyDescent="0.25">
      <c r="B118" s="50"/>
      <c r="C118" s="49"/>
      <c r="D118" s="49"/>
      <c r="E118" s="50"/>
      <c r="F118" s="49"/>
      <c r="G118" s="49"/>
      <c r="H118" s="50"/>
      <c r="I118" s="49"/>
      <c r="J118" s="49"/>
      <c r="K118" s="50"/>
      <c r="L118" s="49"/>
    </row>
    <row r="119" spans="2:12" x14ac:dyDescent="0.25">
      <c r="B119" s="50"/>
      <c r="C119" s="49"/>
      <c r="D119" s="49"/>
      <c r="E119" s="50"/>
      <c r="F119" s="49"/>
      <c r="G119" s="49"/>
      <c r="H119" s="50"/>
      <c r="I119" s="49"/>
      <c r="J119" s="49"/>
      <c r="K119" s="50"/>
      <c r="L119" s="49"/>
    </row>
    <row r="120" spans="2:12" x14ac:dyDescent="0.25">
      <c r="B120" s="50"/>
      <c r="C120" s="49"/>
      <c r="D120" s="49"/>
      <c r="E120" s="50"/>
      <c r="F120" s="49"/>
      <c r="G120" s="49"/>
    </row>
    <row r="121" spans="2:12" x14ac:dyDescent="0.25">
      <c r="B121" s="50"/>
      <c r="C121" s="49"/>
      <c r="D121" s="49"/>
      <c r="E121" s="50"/>
      <c r="F121" s="49"/>
      <c r="G121" s="49"/>
    </row>
    <row r="122" spans="2:12" x14ac:dyDescent="0.25">
      <c r="C122" s="49"/>
      <c r="E122" s="50"/>
    </row>
    <row r="123" spans="2:12" x14ac:dyDescent="0.25">
      <c r="C123" s="49"/>
    </row>
  </sheetData>
  <mergeCells count="7">
    <mergeCell ref="N3:O3"/>
    <mergeCell ref="Q3:R3"/>
    <mergeCell ref="H113:I113"/>
    <mergeCell ref="K113:L113"/>
    <mergeCell ref="B1:L1"/>
    <mergeCell ref="H3:I3"/>
    <mergeCell ref="K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opLeftCell="A73" zoomScale="80" zoomScaleNormal="80" workbookViewId="0">
      <selection activeCell="Q86" sqref="Q86"/>
    </sheetView>
  </sheetViews>
  <sheetFormatPr defaultRowHeight="15.75" x14ac:dyDescent="0.25"/>
  <cols>
    <col min="1" max="1" width="9.140625" style="1"/>
    <col min="2" max="2" width="7.140625" style="1" customWidth="1"/>
    <col min="3" max="3" width="12" style="1" customWidth="1"/>
    <col min="4" max="4" width="11.85546875" style="1" customWidth="1"/>
    <col min="5" max="5" width="9.5703125" style="1" customWidth="1"/>
    <col min="6" max="6" width="10" style="1" customWidth="1"/>
    <col min="7" max="7" width="5.140625" style="1" customWidth="1"/>
    <col min="8" max="8" width="13.28515625" style="1" customWidth="1"/>
    <col min="9" max="9" width="9.85546875" style="1" customWidth="1"/>
    <col min="10" max="10" width="4" style="1" customWidth="1"/>
    <col min="11" max="11" width="13.42578125" style="1" customWidth="1"/>
    <col min="12" max="12" width="9.85546875" style="1" customWidth="1"/>
    <col min="13" max="13" width="4.7109375" style="1" customWidth="1"/>
    <col min="14" max="14" width="9.140625" style="1"/>
    <col min="15" max="15" width="9.42578125" style="1" customWidth="1"/>
    <col min="16" max="16" width="4.42578125" style="1" customWidth="1"/>
    <col min="17" max="17" width="9.140625" style="1" customWidth="1"/>
    <col min="18" max="16384" width="9.140625" style="1"/>
  </cols>
  <sheetData>
    <row r="1" spans="1:18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ht="16.5" thickBot="1" x14ac:dyDescent="0.3"/>
    <row r="3" spans="1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H3" s="136" t="s">
        <v>5</v>
      </c>
      <c r="I3" s="137"/>
      <c r="J3" s="5"/>
      <c r="K3" s="138" t="s">
        <v>6</v>
      </c>
      <c r="L3" s="139"/>
      <c r="N3" s="130" t="s">
        <v>7</v>
      </c>
      <c r="O3" s="131"/>
      <c r="Q3" s="130" t="s">
        <v>8</v>
      </c>
      <c r="R3" s="131"/>
    </row>
    <row r="4" spans="1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H4" s="54" t="s">
        <v>39</v>
      </c>
      <c r="I4" s="10">
        <f>COUNT(C5:C20)</f>
        <v>16</v>
      </c>
      <c r="K4" s="54" t="s">
        <v>39</v>
      </c>
      <c r="L4" s="11">
        <f>COUNT(D5:D19)</f>
        <v>15</v>
      </c>
      <c r="N4" s="12"/>
      <c r="O4" s="13"/>
      <c r="Q4" s="14"/>
      <c r="R4" s="15"/>
    </row>
    <row r="5" spans="1:18" ht="16.5" thickBot="1" x14ac:dyDescent="0.3">
      <c r="A5" s="57">
        <v>1</v>
      </c>
      <c r="B5" s="16">
        <v>1</v>
      </c>
      <c r="C5" s="17">
        <v>0.33333333333333331</v>
      </c>
      <c r="D5" s="17">
        <v>0.33333333333333331</v>
      </c>
      <c r="E5" s="17">
        <v>0.33749999999999997</v>
      </c>
      <c r="F5" s="18">
        <f>E5-D5</f>
        <v>4.1666666666666519E-3</v>
      </c>
      <c r="G5" s="19"/>
      <c r="H5" s="55" t="s">
        <v>40</v>
      </c>
      <c r="I5" s="24">
        <f>COUNT(C21:C35)</f>
        <v>15</v>
      </c>
      <c r="K5" s="55" t="s">
        <v>40</v>
      </c>
      <c r="L5" s="20">
        <f>COUNT(D20:D33)</f>
        <v>14</v>
      </c>
      <c r="N5" s="19"/>
      <c r="O5" s="21">
        <v>0</v>
      </c>
      <c r="Q5" s="19"/>
      <c r="R5" s="1">
        <v>6</v>
      </c>
    </row>
    <row r="6" spans="1:18" ht="16.5" thickBot="1" x14ac:dyDescent="0.3">
      <c r="A6" s="57">
        <v>2</v>
      </c>
      <c r="B6" s="22">
        <v>2</v>
      </c>
      <c r="C6" s="23">
        <v>0.33402777777777781</v>
      </c>
      <c r="D6" s="23">
        <v>0.33402777777777781</v>
      </c>
      <c r="E6" s="23">
        <v>0.34236111111111112</v>
      </c>
      <c r="F6" s="18">
        <f t="shared" ref="F6:F69" si="0">E6-D6</f>
        <v>8.3333333333333037E-3</v>
      </c>
      <c r="G6" s="19"/>
      <c r="H6" s="55" t="s">
        <v>41</v>
      </c>
      <c r="I6" s="24">
        <f>COUNT(C36:C49)</f>
        <v>14</v>
      </c>
      <c r="K6" s="55" t="s">
        <v>41</v>
      </c>
      <c r="L6" s="20">
        <f>COUNT(D34:D47)</f>
        <v>14</v>
      </c>
      <c r="N6" s="19"/>
      <c r="O6" s="21">
        <v>1</v>
      </c>
      <c r="Q6" s="19"/>
      <c r="R6" s="1">
        <v>12</v>
      </c>
    </row>
    <row r="7" spans="1:18" ht="16.5" thickBot="1" x14ac:dyDescent="0.3">
      <c r="A7" s="57">
        <v>3</v>
      </c>
      <c r="B7" s="16">
        <v>3</v>
      </c>
      <c r="C7" s="23">
        <v>0.3354166666666667</v>
      </c>
      <c r="D7" s="23">
        <v>0.33611111111111108</v>
      </c>
      <c r="E7" s="23">
        <v>0.34652777777777777</v>
      </c>
      <c r="F7" s="18">
        <f t="shared" si="0"/>
        <v>1.0416666666666685E-2</v>
      </c>
      <c r="G7" s="19"/>
      <c r="H7" s="55" t="s">
        <v>42</v>
      </c>
      <c r="I7" s="24">
        <f>COUNT(C50:C57)</f>
        <v>8</v>
      </c>
      <c r="K7" s="55" t="s">
        <v>42</v>
      </c>
      <c r="L7" s="20">
        <f>COUNT(D48:D56)</f>
        <v>9</v>
      </c>
      <c r="N7" s="19"/>
      <c r="O7" s="21">
        <v>2</v>
      </c>
      <c r="Q7" s="19"/>
      <c r="R7" s="1">
        <v>15</v>
      </c>
    </row>
    <row r="8" spans="1:18" ht="16.5" thickBot="1" x14ac:dyDescent="0.3">
      <c r="A8" s="57">
        <v>4</v>
      </c>
      <c r="B8" s="22">
        <v>4</v>
      </c>
      <c r="C8" s="23">
        <v>0.33680555555555558</v>
      </c>
      <c r="D8" s="23">
        <v>0.33749999999999997</v>
      </c>
      <c r="E8" s="23">
        <v>0.34930555555555554</v>
      </c>
      <c r="F8" s="18">
        <f t="shared" si="0"/>
        <v>1.1805555555555569E-2</v>
      </c>
      <c r="G8" s="19"/>
      <c r="H8" s="55" t="s">
        <v>43</v>
      </c>
      <c r="I8" s="24">
        <f>COUNT(C58:C68)</f>
        <v>11</v>
      </c>
      <c r="K8" s="55" t="s">
        <v>43</v>
      </c>
      <c r="L8" s="20">
        <f>COUNT(D57:D67)</f>
        <v>11</v>
      </c>
      <c r="N8" s="19"/>
      <c r="O8" s="21">
        <v>2</v>
      </c>
      <c r="Q8" s="19"/>
      <c r="R8" s="1">
        <v>17</v>
      </c>
    </row>
    <row r="9" spans="1:18" ht="16.5" thickBot="1" x14ac:dyDescent="0.3">
      <c r="A9" s="57">
        <v>5</v>
      </c>
      <c r="B9" s="16">
        <v>5</v>
      </c>
      <c r="C9" s="23">
        <v>0.33749999999999997</v>
      </c>
      <c r="D9" s="23">
        <v>0.33819444444444446</v>
      </c>
      <c r="E9" s="23">
        <v>0.34236111111111112</v>
      </c>
      <c r="F9" s="18">
        <f t="shared" si="0"/>
        <v>4.1666666666666519E-3</v>
      </c>
      <c r="G9" s="19"/>
      <c r="H9" s="55" t="s">
        <v>44</v>
      </c>
      <c r="I9" s="24">
        <f>COUNT(C69:C79)</f>
        <v>11</v>
      </c>
      <c r="K9" s="55" t="s">
        <v>44</v>
      </c>
      <c r="L9" s="20">
        <f>COUNT(D68:D76)</f>
        <v>9</v>
      </c>
      <c r="N9" s="19"/>
      <c r="O9" s="21">
        <v>1</v>
      </c>
      <c r="Q9" s="19"/>
      <c r="R9" s="1">
        <v>6</v>
      </c>
    </row>
    <row r="10" spans="1:18" ht="16.5" thickBot="1" x14ac:dyDescent="0.3">
      <c r="A10" s="57">
        <v>6</v>
      </c>
      <c r="B10" s="22">
        <v>6</v>
      </c>
      <c r="C10" s="23">
        <v>0.33888888888888885</v>
      </c>
      <c r="D10" s="23">
        <v>0.33958333333333335</v>
      </c>
      <c r="E10" s="23">
        <v>0.38194444444444442</v>
      </c>
      <c r="F10" s="18">
        <f t="shared" si="0"/>
        <v>4.2361111111111072E-2</v>
      </c>
      <c r="G10" s="19"/>
      <c r="H10" s="55" t="s">
        <v>45</v>
      </c>
      <c r="I10" s="24">
        <f>COUNT(C80:C83)</f>
        <v>4</v>
      </c>
      <c r="K10" s="55" t="s">
        <v>45</v>
      </c>
      <c r="L10" s="20">
        <f>COUNT(D77:D83)</f>
        <v>7</v>
      </c>
      <c r="N10" s="19"/>
      <c r="O10" s="21">
        <v>2</v>
      </c>
      <c r="Q10" s="19"/>
      <c r="R10" s="1">
        <v>61</v>
      </c>
    </row>
    <row r="11" spans="1:18" ht="16.5" thickBot="1" x14ac:dyDescent="0.3">
      <c r="A11" s="57">
        <v>7</v>
      </c>
      <c r="B11" s="16">
        <v>7</v>
      </c>
      <c r="C11" s="23">
        <v>0.34236111111111112</v>
      </c>
      <c r="D11" s="23">
        <v>0.34236111111111112</v>
      </c>
      <c r="E11" s="23">
        <v>0.36458333333333331</v>
      </c>
      <c r="F11" s="18">
        <f t="shared" si="0"/>
        <v>2.2222222222222199E-2</v>
      </c>
      <c r="G11" s="19"/>
      <c r="H11" s="55" t="s">
        <v>46</v>
      </c>
      <c r="I11" s="24">
        <v>0</v>
      </c>
      <c r="K11" s="55" t="s">
        <v>46</v>
      </c>
      <c r="L11" s="20">
        <v>0</v>
      </c>
      <c r="N11" s="19"/>
      <c r="O11" s="21">
        <v>5</v>
      </c>
      <c r="Q11" s="19"/>
      <c r="R11" s="1">
        <v>32</v>
      </c>
    </row>
    <row r="12" spans="1:18" ht="16.5" thickBot="1" x14ac:dyDescent="0.3">
      <c r="A12" s="57">
        <v>8</v>
      </c>
      <c r="B12" s="22" t="s">
        <v>21</v>
      </c>
      <c r="C12" s="23">
        <v>0.34722222222222227</v>
      </c>
      <c r="D12" s="23">
        <v>0.35000000000000003</v>
      </c>
      <c r="E12" s="23">
        <v>0.36041666666666666</v>
      </c>
      <c r="F12" s="18">
        <f t="shared" si="0"/>
        <v>1.041666666666663E-2</v>
      </c>
      <c r="G12" s="19"/>
      <c r="H12" s="9"/>
      <c r="I12" s="24"/>
      <c r="K12" s="9"/>
      <c r="L12" s="20"/>
      <c r="N12" s="19"/>
      <c r="O12" s="21">
        <v>7</v>
      </c>
      <c r="Q12" s="19"/>
      <c r="R12" s="1">
        <v>15</v>
      </c>
    </row>
    <row r="13" spans="1:18" ht="16.5" thickBot="1" x14ac:dyDescent="0.3">
      <c r="A13" s="57">
        <v>9</v>
      </c>
      <c r="B13" s="16">
        <v>8</v>
      </c>
      <c r="C13" s="23">
        <v>0.35069444444444442</v>
      </c>
      <c r="D13" s="23">
        <v>0.35069444444444442</v>
      </c>
      <c r="E13" s="23">
        <v>0.35972222222222222</v>
      </c>
      <c r="F13" s="18">
        <f t="shared" si="0"/>
        <v>9.0277777777778012E-3</v>
      </c>
      <c r="G13" s="19"/>
      <c r="H13" s="9"/>
      <c r="I13" s="24"/>
      <c r="K13" s="9"/>
      <c r="L13" s="20"/>
      <c r="N13" s="19"/>
      <c r="O13" s="21">
        <v>5</v>
      </c>
      <c r="Q13" s="19"/>
      <c r="R13" s="1">
        <v>13</v>
      </c>
    </row>
    <row r="14" spans="1:18" ht="16.5" thickBot="1" x14ac:dyDescent="0.3">
      <c r="A14" s="57">
        <v>10</v>
      </c>
      <c r="B14" s="22">
        <v>9</v>
      </c>
      <c r="C14" s="58">
        <v>0.35833333333333334</v>
      </c>
      <c r="D14" s="58">
        <v>0.35833333333333334</v>
      </c>
      <c r="E14" s="23">
        <v>0.37222222222222223</v>
      </c>
      <c r="F14" s="18">
        <f t="shared" si="0"/>
        <v>1.3888888888888895E-2</v>
      </c>
      <c r="G14" s="19"/>
      <c r="H14" s="9"/>
      <c r="I14" s="24">
        <f>SUM(I4:I11)</f>
        <v>79</v>
      </c>
      <c r="J14" s="24"/>
      <c r="K14" s="24"/>
      <c r="L14" s="24">
        <f t="shared" ref="L14" si="1">SUM(L4:L11)</f>
        <v>79</v>
      </c>
      <c r="N14" s="19"/>
      <c r="O14" s="21">
        <v>11</v>
      </c>
      <c r="Q14" s="19"/>
      <c r="R14" s="1">
        <v>20</v>
      </c>
    </row>
    <row r="15" spans="1:18" ht="16.5" thickBot="1" x14ac:dyDescent="0.3">
      <c r="A15" s="57">
        <v>11</v>
      </c>
      <c r="B15" s="22" t="s">
        <v>13</v>
      </c>
      <c r="C15" s="58">
        <v>0.35902777777777778</v>
      </c>
      <c r="D15" s="58">
        <v>0.36041666666666666</v>
      </c>
      <c r="E15" s="23">
        <v>0.37361111111111112</v>
      </c>
      <c r="F15" s="18">
        <f t="shared" si="0"/>
        <v>1.3194444444444453E-2</v>
      </c>
      <c r="G15" s="19"/>
      <c r="H15" s="25"/>
      <c r="I15" s="24"/>
      <c r="K15" s="25"/>
      <c r="L15" s="20"/>
      <c r="N15" s="19"/>
      <c r="O15" s="21">
        <v>1</v>
      </c>
      <c r="Q15" s="19"/>
      <c r="R15" s="1">
        <v>19</v>
      </c>
    </row>
    <row r="16" spans="1:18" ht="16.5" thickBot="1" x14ac:dyDescent="0.3">
      <c r="A16" s="57">
        <v>12</v>
      </c>
      <c r="B16" s="22">
        <v>10</v>
      </c>
      <c r="C16" s="23">
        <v>0.35972222222222222</v>
      </c>
      <c r="D16" s="23">
        <v>0.36388888888888887</v>
      </c>
      <c r="E16" s="23">
        <v>0.37013888888888885</v>
      </c>
      <c r="F16" s="18">
        <f t="shared" si="0"/>
        <v>6.2499999999999778E-3</v>
      </c>
      <c r="G16" s="19"/>
      <c r="H16" s="9"/>
      <c r="I16" s="24"/>
      <c r="K16" s="9"/>
      <c r="L16" s="20"/>
      <c r="N16" s="19"/>
      <c r="O16" s="21">
        <v>1</v>
      </c>
      <c r="Q16" s="19"/>
      <c r="R16" s="1">
        <v>9</v>
      </c>
    </row>
    <row r="17" spans="1:18" ht="16.5" thickBot="1" x14ac:dyDescent="0.3">
      <c r="A17" s="57">
        <v>13</v>
      </c>
      <c r="B17" s="22">
        <v>11</v>
      </c>
      <c r="C17" s="23">
        <v>0.36041666666666666</v>
      </c>
      <c r="D17" s="23">
        <v>0.36527777777777781</v>
      </c>
      <c r="E17" s="23">
        <v>0.37777777777777777</v>
      </c>
      <c r="F17" s="18">
        <f t="shared" si="0"/>
        <v>1.2499999999999956E-2</v>
      </c>
      <c r="G17" s="19"/>
      <c r="H17" s="9"/>
      <c r="I17" s="24"/>
      <c r="K17" s="9"/>
      <c r="L17" s="20"/>
      <c r="N17" s="19"/>
      <c r="O17" s="21">
        <v>1</v>
      </c>
      <c r="Q17" s="19"/>
      <c r="R17" s="1">
        <v>18</v>
      </c>
    </row>
    <row r="18" spans="1:18" ht="16.5" thickBot="1" x14ac:dyDescent="0.3">
      <c r="A18" s="57">
        <v>14</v>
      </c>
      <c r="B18" s="22">
        <v>12</v>
      </c>
      <c r="C18" s="23">
        <v>0.3666666666666667</v>
      </c>
      <c r="D18" s="23">
        <v>0.37013888888888885</v>
      </c>
      <c r="E18" s="23">
        <v>0.39444444444444443</v>
      </c>
      <c r="F18" s="18">
        <f t="shared" si="0"/>
        <v>2.430555555555558E-2</v>
      </c>
      <c r="G18" s="19"/>
      <c r="H18" s="9"/>
      <c r="I18" s="24"/>
      <c r="K18" s="9"/>
      <c r="L18" s="20"/>
      <c r="N18" s="19"/>
      <c r="O18" s="21">
        <v>9</v>
      </c>
      <c r="Q18" s="19"/>
      <c r="R18" s="1">
        <v>35</v>
      </c>
    </row>
    <row r="19" spans="1:18" ht="16.5" thickBot="1" x14ac:dyDescent="0.3">
      <c r="A19" s="57">
        <v>15</v>
      </c>
      <c r="B19" s="22" t="s">
        <v>14</v>
      </c>
      <c r="C19" s="23">
        <v>0.36944444444444446</v>
      </c>
      <c r="D19" s="23">
        <v>0.37361111111111112</v>
      </c>
      <c r="E19" s="23">
        <v>0.38611111111111113</v>
      </c>
      <c r="F19" s="18">
        <f t="shared" si="0"/>
        <v>1.2500000000000011E-2</v>
      </c>
      <c r="G19" s="19"/>
      <c r="H19" s="25"/>
      <c r="I19" s="26"/>
      <c r="J19" s="27"/>
      <c r="K19" s="25"/>
      <c r="L19" s="28"/>
      <c r="N19" s="19"/>
      <c r="O19" s="21">
        <v>4</v>
      </c>
      <c r="Q19" s="19"/>
      <c r="R19" s="1">
        <v>18</v>
      </c>
    </row>
    <row r="20" spans="1:18" ht="16.5" thickBot="1" x14ac:dyDescent="0.3">
      <c r="A20" s="57">
        <v>16</v>
      </c>
      <c r="B20" s="22">
        <v>13</v>
      </c>
      <c r="C20" s="23">
        <v>0.37152777777777773</v>
      </c>
      <c r="D20" s="23">
        <v>0.37777777777777777</v>
      </c>
      <c r="E20" s="23">
        <v>0.3923611111111111</v>
      </c>
      <c r="F20" s="18">
        <f t="shared" si="0"/>
        <v>1.4583333333333337E-2</v>
      </c>
      <c r="G20" s="19"/>
      <c r="H20" s="9"/>
      <c r="I20" s="33"/>
      <c r="J20" s="27"/>
      <c r="K20" s="9"/>
      <c r="L20" s="30"/>
      <c r="N20" s="19"/>
      <c r="O20" s="31">
        <v>3</v>
      </c>
      <c r="P20" s="27"/>
      <c r="Q20" s="19"/>
      <c r="R20" s="27">
        <v>21</v>
      </c>
    </row>
    <row r="21" spans="1:18" ht="16.5" thickBot="1" x14ac:dyDescent="0.3">
      <c r="A21" s="57">
        <v>17</v>
      </c>
      <c r="B21" s="22">
        <v>14</v>
      </c>
      <c r="C21" s="23">
        <v>0.38472222222222219</v>
      </c>
      <c r="D21" s="23">
        <v>0.38194444444444442</v>
      </c>
      <c r="E21" s="23">
        <v>0.39374999999999999</v>
      </c>
      <c r="F21" s="18">
        <f t="shared" si="0"/>
        <v>1.1805555555555569E-2</v>
      </c>
      <c r="G21" s="19"/>
      <c r="H21" s="9"/>
      <c r="I21" s="33"/>
      <c r="J21" s="27"/>
      <c r="K21" s="9"/>
      <c r="L21" s="30"/>
      <c r="N21" s="19"/>
      <c r="O21" s="31">
        <v>19</v>
      </c>
      <c r="P21" s="27"/>
      <c r="Q21" s="19"/>
      <c r="R21" s="27">
        <v>17</v>
      </c>
    </row>
    <row r="22" spans="1:18" ht="16.5" thickBot="1" x14ac:dyDescent="0.3">
      <c r="A22" s="57">
        <v>18</v>
      </c>
      <c r="B22" s="22">
        <v>15</v>
      </c>
      <c r="C22" s="23">
        <v>0.38611111111111113</v>
      </c>
      <c r="D22" s="23">
        <v>0.38611111111111113</v>
      </c>
      <c r="E22" s="23">
        <v>0.39652777777777781</v>
      </c>
      <c r="F22" s="18">
        <f t="shared" si="0"/>
        <v>1.0416666666666685E-2</v>
      </c>
      <c r="G22" s="19"/>
      <c r="H22" s="9"/>
      <c r="I22" s="33"/>
      <c r="J22" s="27"/>
      <c r="K22" s="9"/>
      <c r="L22" s="30"/>
      <c r="N22" s="19"/>
      <c r="O22" s="31">
        <v>2</v>
      </c>
      <c r="P22" s="27"/>
      <c r="Q22" s="19"/>
      <c r="R22" s="27">
        <v>15</v>
      </c>
    </row>
    <row r="23" spans="1:18" ht="16.5" thickBot="1" x14ac:dyDescent="0.3">
      <c r="A23" s="57">
        <v>19</v>
      </c>
      <c r="B23" s="22">
        <v>16</v>
      </c>
      <c r="C23" s="23">
        <v>0.38680555555555557</v>
      </c>
      <c r="D23" s="23">
        <v>0.39097222222222222</v>
      </c>
      <c r="E23" s="23">
        <v>0.40277777777777773</v>
      </c>
      <c r="F23" s="18">
        <f t="shared" si="0"/>
        <v>1.1805555555555514E-2</v>
      </c>
      <c r="G23" s="19"/>
      <c r="H23" s="25"/>
      <c r="I23" s="33"/>
      <c r="J23" s="27"/>
      <c r="K23" s="25"/>
      <c r="L23" s="30"/>
      <c r="N23" s="19"/>
      <c r="O23" s="31">
        <v>1</v>
      </c>
      <c r="P23" s="27"/>
      <c r="Q23" s="19"/>
      <c r="R23" s="27">
        <v>17</v>
      </c>
    </row>
    <row r="24" spans="1:18" ht="16.5" thickBot="1" x14ac:dyDescent="0.3">
      <c r="A24" s="57">
        <v>20</v>
      </c>
      <c r="B24" s="22" t="s">
        <v>15</v>
      </c>
      <c r="C24" s="23">
        <v>0.38750000000000001</v>
      </c>
      <c r="D24" s="23">
        <v>0.39166666666666666</v>
      </c>
      <c r="E24" s="23">
        <v>0.39583333333333331</v>
      </c>
      <c r="F24" s="18">
        <f t="shared" si="0"/>
        <v>4.1666666666666519E-3</v>
      </c>
      <c r="G24" s="19"/>
      <c r="H24" s="9"/>
      <c r="I24" s="33"/>
      <c r="J24" s="27"/>
      <c r="K24" s="9"/>
      <c r="L24" s="30"/>
      <c r="N24" s="19"/>
      <c r="O24" s="31">
        <v>1</v>
      </c>
      <c r="P24" s="27"/>
      <c r="Q24" s="19"/>
      <c r="R24" s="27">
        <v>6</v>
      </c>
    </row>
    <row r="25" spans="1:18" ht="16.5" thickBot="1" x14ac:dyDescent="0.3">
      <c r="A25" s="57">
        <v>21</v>
      </c>
      <c r="B25" s="22">
        <v>17</v>
      </c>
      <c r="C25" s="23">
        <v>0.38819444444444445</v>
      </c>
      <c r="D25" s="23">
        <v>0.39444444444444443</v>
      </c>
      <c r="E25" s="23">
        <v>0.4368055555555555</v>
      </c>
      <c r="F25" s="18">
        <f t="shared" si="0"/>
        <v>4.2361111111111072E-2</v>
      </c>
      <c r="G25" s="19"/>
      <c r="H25" s="9"/>
      <c r="I25" s="33"/>
      <c r="J25" s="27"/>
      <c r="K25" s="9"/>
      <c r="L25" s="30"/>
      <c r="N25" s="19"/>
      <c r="O25" s="31">
        <v>1</v>
      </c>
      <c r="P25" s="27"/>
      <c r="Q25" s="19"/>
      <c r="R25" s="27">
        <v>61</v>
      </c>
    </row>
    <row r="26" spans="1:18" ht="16.5" thickBot="1" x14ac:dyDescent="0.3">
      <c r="A26" s="57">
        <v>22</v>
      </c>
      <c r="B26" s="22">
        <v>18</v>
      </c>
      <c r="C26" s="23">
        <v>0.3888888888888889</v>
      </c>
      <c r="D26" s="23">
        <v>0.39513888888888887</v>
      </c>
      <c r="E26" s="23">
        <v>0.39930555555555558</v>
      </c>
      <c r="F26" s="18">
        <f t="shared" si="0"/>
        <v>4.1666666666667074E-3</v>
      </c>
      <c r="G26" s="19"/>
      <c r="H26" s="9"/>
      <c r="I26" s="33"/>
      <c r="J26" s="27"/>
      <c r="K26" s="9"/>
      <c r="L26" s="30"/>
      <c r="N26" s="19"/>
      <c r="O26" s="31">
        <v>1</v>
      </c>
      <c r="P26" s="27"/>
      <c r="Q26" s="19"/>
      <c r="R26" s="27">
        <v>6</v>
      </c>
    </row>
    <row r="27" spans="1:18" ht="16.5" thickBot="1" x14ac:dyDescent="0.3">
      <c r="A27" s="57">
        <v>23</v>
      </c>
      <c r="B27" s="22">
        <v>19</v>
      </c>
      <c r="C27" s="23">
        <v>0.38958333333333334</v>
      </c>
      <c r="D27" s="23">
        <v>0.39583333333333331</v>
      </c>
      <c r="E27" s="23">
        <v>0.42569444444444443</v>
      </c>
      <c r="F27" s="18">
        <f t="shared" si="0"/>
        <v>2.9861111111111116E-2</v>
      </c>
      <c r="G27" s="19"/>
      <c r="H27" s="25"/>
      <c r="I27" s="33"/>
      <c r="J27" s="27"/>
      <c r="K27" s="25"/>
      <c r="L27" s="30"/>
      <c r="N27" s="19"/>
      <c r="O27" s="31">
        <v>1</v>
      </c>
      <c r="P27" s="27"/>
      <c r="Q27" s="19"/>
      <c r="R27" s="27">
        <v>43</v>
      </c>
    </row>
    <row r="28" spans="1:18" ht="16.5" thickBot="1" x14ac:dyDescent="0.3">
      <c r="A28" s="57">
        <v>24</v>
      </c>
      <c r="B28" s="22" t="s">
        <v>16</v>
      </c>
      <c r="C28" s="23">
        <v>0.39027777777777778</v>
      </c>
      <c r="D28" s="23">
        <v>0.39652777777777781</v>
      </c>
      <c r="E28" s="23">
        <v>0.41180555555555554</v>
      </c>
      <c r="F28" s="18">
        <f t="shared" si="0"/>
        <v>1.5277777777777724E-2</v>
      </c>
      <c r="G28" s="19"/>
      <c r="H28" s="9"/>
      <c r="I28" s="33"/>
      <c r="J28" s="27"/>
      <c r="K28" s="9"/>
      <c r="L28" s="30"/>
      <c r="N28" s="19"/>
      <c r="O28" s="31">
        <v>1</v>
      </c>
      <c r="P28" s="27"/>
      <c r="Q28" s="19"/>
      <c r="R28" s="27">
        <v>22</v>
      </c>
    </row>
    <row r="29" spans="1:18" ht="16.5" thickBot="1" x14ac:dyDescent="0.3">
      <c r="A29" s="57">
        <v>25</v>
      </c>
      <c r="B29" s="22">
        <v>20</v>
      </c>
      <c r="C29" s="23">
        <v>0.39166666666666666</v>
      </c>
      <c r="D29" s="23">
        <v>0.39930555555555558</v>
      </c>
      <c r="E29" s="23">
        <v>0.4069444444444445</v>
      </c>
      <c r="F29" s="18">
        <f t="shared" si="0"/>
        <v>7.6388888888889173E-3</v>
      </c>
      <c r="G29" s="19"/>
      <c r="H29" s="9"/>
      <c r="I29" s="33"/>
      <c r="J29" s="27"/>
      <c r="K29" s="9"/>
      <c r="L29" s="30"/>
      <c r="N29" s="19"/>
      <c r="O29" s="31">
        <v>2</v>
      </c>
      <c r="P29" s="27"/>
      <c r="Q29" s="19"/>
      <c r="R29" s="27">
        <v>11</v>
      </c>
    </row>
    <row r="30" spans="1:18" ht="16.5" thickBot="1" x14ac:dyDescent="0.3">
      <c r="A30" s="57">
        <v>26</v>
      </c>
      <c r="B30" s="22">
        <v>23</v>
      </c>
      <c r="C30" s="23">
        <v>0.39513888888888887</v>
      </c>
      <c r="D30" s="23">
        <v>0.40347222222222223</v>
      </c>
      <c r="E30" s="23">
        <v>0.41388888888888892</v>
      </c>
      <c r="F30" s="18">
        <f t="shared" si="0"/>
        <v>1.0416666666666685E-2</v>
      </c>
      <c r="G30" s="19"/>
      <c r="H30" s="9"/>
      <c r="I30" s="33"/>
      <c r="J30" s="27"/>
      <c r="K30" s="9"/>
      <c r="L30" s="30"/>
      <c r="N30" s="19"/>
      <c r="O30" s="31">
        <v>5</v>
      </c>
      <c r="P30" s="27"/>
      <c r="Q30" s="19"/>
      <c r="R30" s="27">
        <v>15</v>
      </c>
    </row>
    <row r="31" spans="1:18" ht="16.5" thickBot="1" x14ac:dyDescent="0.3">
      <c r="A31" s="57">
        <v>27</v>
      </c>
      <c r="B31" s="22">
        <v>24</v>
      </c>
      <c r="C31" s="23">
        <v>0.3979166666666667</v>
      </c>
      <c r="D31" s="23">
        <v>0.40833333333333338</v>
      </c>
      <c r="E31" s="23">
        <v>0.41875000000000001</v>
      </c>
      <c r="F31" s="18">
        <f t="shared" si="0"/>
        <v>1.041666666666663E-2</v>
      </c>
      <c r="G31" s="19"/>
      <c r="H31" s="25"/>
      <c r="I31" s="33"/>
      <c r="J31" s="27"/>
      <c r="K31" s="25"/>
      <c r="L31" s="30"/>
      <c r="N31" s="19"/>
      <c r="O31" s="31">
        <v>4</v>
      </c>
      <c r="P31" s="27"/>
      <c r="Q31" s="19"/>
      <c r="R31" s="27">
        <v>15</v>
      </c>
    </row>
    <row r="32" spans="1:18" ht="16.5" thickBot="1" x14ac:dyDescent="0.3">
      <c r="A32" s="57">
        <v>28</v>
      </c>
      <c r="B32" s="22" t="s">
        <v>17</v>
      </c>
      <c r="C32" s="23">
        <v>0.39930555555555558</v>
      </c>
      <c r="D32" s="23">
        <v>0.41180555555555554</v>
      </c>
      <c r="E32" s="23">
        <v>0.4201388888888889</v>
      </c>
      <c r="F32" s="18">
        <f t="shared" si="0"/>
        <v>8.3333333333333592E-3</v>
      </c>
      <c r="G32" s="19"/>
      <c r="H32" s="9"/>
      <c r="I32" s="33"/>
      <c r="J32" s="27"/>
      <c r="K32" s="9"/>
      <c r="L32" s="30"/>
      <c r="N32" s="19"/>
      <c r="O32" s="31">
        <v>2</v>
      </c>
      <c r="P32" s="27"/>
      <c r="Q32" s="19"/>
      <c r="R32" s="27">
        <v>12</v>
      </c>
    </row>
    <row r="33" spans="1:18" ht="16.5" thickBot="1" x14ac:dyDescent="0.3">
      <c r="A33" s="57">
        <v>29</v>
      </c>
      <c r="B33" s="22">
        <v>25</v>
      </c>
      <c r="C33" s="23">
        <v>0.40833333333333338</v>
      </c>
      <c r="D33" s="23">
        <v>0.41597222222222219</v>
      </c>
      <c r="E33" s="23">
        <v>0.41944444444444445</v>
      </c>
      <c r="F33" s="18">
        <f t="shared" si="0"/>
        <v>3.4722222222222654E-3</v>
      </c>
      <c r="G33" s="19"/>
      <c r="H33" s="32"/>
      <c r="I33" s="33"/>
      <c r="J33" s="27"/>
      <c r="K33" s="32"/>
      <c r="L33" s="30"/>
      <c r="N33" s="19"/>
      <c r="O33" s="31">
        <v>13</v>
      </c>
      <c r="P33" s="27"/>
      <c r="Q33" s="19"/>
      <c r="R33" s="27">
        <v>5</v>
      </c>
    </row>
    <row r="34" spans="1:18" ht="16.5" thickBot="1" x14ac:dyDescent="0.3">
      <c r="A34" s="57">
        <v>30</v>
      </c>
      <c r="B34" s="22">
        <v>26</v>
      </c>
      <c r="C34" s="23">
        <v>0.40902777777777777</v>
      </c>
      <c r="D34" s="23">
        <v>0.41875000000000001</v>
      </c>
      <c r="E34" s="23">
        <v>0.42638888888888887</v>
      </c>
      <c r="F34" s="18">
        <f t="shared" si="0"/>
        <v>7.6388888888888618E-3</v>
      </c>
      <c r="G34" s="19"/>
      <c r="H34" s="32"/>
      <c r="I34" s="33"/>
      <c r="J34" s="27"/>
      <c r="K34" s="32"/>
      <c r="L34" s="30"/>
      <c r="N34" s="19"/>
      <c r="O34" s="31">
        <v>1</v>
      </c>
      <c r="P34" s="27"/>
      <c r="Q34" s="19"/>
      <c r="R34" s="27">
        <v>11</v>
      </c>
    </row>
    <row r="35" spans="1:18" ht="16.5" thickBot="1" x14ac:dyDescent="0.3">
      <c r="A35" s="57">
        <v>31</v>
      </c>
      <c r="B35" s="22" t="s">
        <v>18</v>
      </c>
      <c r="C35" s="23">
        <v>0.41388888888888892</v>
      </c>
      <c r="D35" s="23">
        <v>0.41944444444444445</v>
      </c>
      <c r="E35" s="23">
        <v>0.43472222222222223</v>
      </c>
      <c r="F35" s="18">
        <f t="shared" si="0"/>
        <v>1.5277777777777779E-2</v>
      </c>
      <c r="G35" s="19"/>
      <c r="H35" s="32"/>
      <c r="I35" s="33"/>
      <c r="J35" s="27"/>
      <c r="K35" s="32"/>
      <c r="L35" s="30"/>
      <c r="N35" s="19"/>
      <c r="O35" s="31">
        <v>7</v>
      </c>
      <c r="P35" s="27"/>
      <c r="Q35" s="19"/>
      <c r="R35" s="27">
        <v>22</v>
      </c>
    </row>
    <row r="36" spans="1:18" ht="16.5" thickBot="1" x14ac:dyDescent="0.3">
      <c r="A36" s="57">
        <v>32</v>
      </c>
      <c r="B36" s="22">
        <v>27</v>
      </c>
      <c r="C36" s="23">
        <v>0.41944444444444445</v>
      </c>
      <c r="D36" s="23">
        <v>0.42083333333333334</v>
      </c>
      <c r="E36" s="23">
        <v>0.42291666666666666</v>
      </c>
      <c r="F36" s="18">
        <f t="shared" si="0"/>
        <v>2.0833333333333259E-3</v>
      </c>
      <c r="G36" s="19"/>
      <c r="H36" s="32"/>
      <c r="I36" s="33"/>
      <c r="J36" s="27"/>
      <c r="K36" s="32"/>
      <c r="L36" s="30"/>
      <c r="N36" s="19"/>
      <c r="O36" s="31">
        <v>8</v>
      </c>
      <c r="P36" s="27"/>
      <c r="Q36" s="19"/>
      <c r="R36" s="27">
        <v>3</v>
      </c>
    </row>
    <row r="37" spans="1:18" ht="16.5" thickBot="1" x14ac:dyDescent="0.3">
      <c r="A37" s="57">
        <v>33</v>
      </c>
      <c r="B37" s="22">
        <v>28</v>
      </c>
      <c r="C37" s="23">
        <v>0.42708333333333331</v>
      </c>
      <c r="D37" s="23">
        <v>0.42569444444444443</v>
      </c>
      <c r="E37" s="23">
        <v>0.48055555555555557</v>
      </c>
      <c r="F37" s="18">
        <f t="shared" si="0"/>
        <v>5.4861111111111138E-2</v>
      </c>
      <c r="G37" s="19"/>
      <c r="H37" s="32"/>
      <c r="I37" s="33"/>
      <c r="J37" s="27"/>
      <c r="K37" s="32"/>
      <c r="L37" s="30"/>
      <c r="N37" s="19"/>
      <c r="O37" s="31">
        <v>11</v>
      </c>
      <c r="P37" s="27"/>
      <c r="Q37" s="19"/>
      <c r="R37" s="27">
        <v>79</v>
      </c>
    </row>
    <row r="38" spans="1:18" ht="16.5" thickBot="1" x14ac:dyDescent="0.3">
      <c r="A38" s="57">
        <v>34</v>
      </c>
      <c r="B38" s="22" t="s">
        <v>19</v>
      </c>
      <c r="C38" s="23">
        <v>0.42777777777777781</v>
      </c>
      <c r="D38" s="23">
        <v>0.43055555555555558</v>
      </c>
      <c r="E38" s="23">
        <v>0.44097222222222227</v>
      </c>
      <c r="F38" s="18">
        <f t="shared" si="0"/>
        <v>1.0416666666666685E-2</v>
      </c>
      <c r="G38" s="19"/>
      <c r="H38" s="32"/>
      <c r="I38" s="33"/>
      <c r="J38" s="27"/>
      <c r="K38" s="32"/>
      <c r="L38" s="30"/>
      <c r="N38" s="19"/>
      <c r="O38" s="31">
        <v>1</v>
      </c>
      <c r="P38" s="27"/>
      <c r="Q38" s="19"/>
      <c r="R38" s="27">
        <v>15</v>
      </c>
    </row>
    <row r="39" spans="1:18" ht="16.5" thickBot="1" x14ac:dyDescent="0.3">
      <c r="A39" s="57">
        <v>35</v>
      </c>
      <c r="B39" s="22">
        <v>29</v>
      </c>
      <c r="C39" s="23">
        <v>0.4291666666666667</v>
      </c>
      <c r="D39" s="23">
        <v>0.43472222222222223</v>
      </c>
      <c r="E39" s="23">
        <v>0.44722222222222219</v>
      </c>
      <c r="F39" s="18">
        <f t="shared" si="0"/>
        <v>1.2499999999999956E-2</v>
      </c>
      <c r="G39" s="19"/>
      <c r="H39" s="32"/>
      <c r="I39" s="33"/>
      <c r="J39" s="27"/>
      <c r="K39" s="32"/>
      <c r="L39" s="30"/>
      <c r="N39" s="19"/>
      <c r="O39" s="31">
        <v>2</v>
      </c>
      <c r="P39" s="27"/>
      <c r="Q39" s="19"/>
      <c r="R39" s="27">
        <v>18</v>
      </c>
    </row>
    <row r="40" spans="1:18" ht="16.5" thickBot="1" x14ac:dyDescent="0.3">
      <c r="A40" s="57">
        <v>36</v>
      </c>
      <c r="B40" s="22">
        <v>30</v>
      </c>
      <c r="C40" s="23">
        <v>0.43124999999999997</v>
      </c>
      <c r="D40" s="23">
        <v>0.43541666666666662</v>
      </c>
      <c r="E40" s="23">
        <v>0.44513888888888892</v>
      </c>
      <c r="F40" s="18">
        <f t="shared" si="0"/>
        <v>9.7222222222222987E-3</v>
      </c>
      <c r="G40" s="19"/>
      <c r="H40" s="32"/>
      <c r="I40" s="33"/>
      <c r="J40" s="27"/>
      <c r="K40" s="32"/>
      <c r="L40" s="30"/>
      <c r="N40" s="19"/>
      <c r="O40" s="31">
        <v>3</v>
      </c>
      <c r="P40" s="27"/>
      <c r="Q40" s="19"/>
      <c r="R40" s="27">
        <v>14</v>
      </c>
    </row>
    <row r="41" spans="1:18" ht="16.5" thickBot="1" x14ac:dyDescent="0.3">
      <c r="A41" s="57">
        <v>37</v>
      </c>
      <c r="B41" s="22">
        <v>31</v>
      </c>
      <c r="C41" s="23">
        <v>0.43194444444444446</v>
      </c>
      <c r="D41" s="23">
        <v>0.44097222222222227</v>
      </c>
      <c r="E41" s="23">
        <v>0.4458333333333333</v>
      </c>
      <c r="F41" s="18">
        <f t="shared" si="0"/>
        <v>4.8611111111110383E-3</v>
      </c>
      <c r="G41" s="19"/>
      <c r="H41" s="32"/>
      <c r="I41" s="33"/>
      <c r="J41" s="27"/>
      <c r="K41" s="32"/>
      <c r="L41" s="30"/>
      <c r="N41" s="19"/>
      <c r="O41" s="31">
        <v>1</v>
      </c>
      <c r="P41" s="27"/>
      <c r="Q41" s="19"/>
      <c r="R41" s="27">
        <v>7</v>
      </c>
    </row>
    <row r="42" spans="1:18" ht="16.5" thickBot="1" x14ac:dyDescent="0.3">
      <c r="A42" s="57">
        <v>38</v>
      </c>
      <c r="B42" s="22">
        <v>32</v>
      </c>
      <c r="C42" s="23">
        <v>0.43263888888888885</v>
      </c>
      <c r="D42" s="23">
        <v>0.44513888888888892</v>
      </c>
      <c r="E42" s="23">
        <v>0.4465277777777778</v>
      </c>
      <c r="F42" s="18">
        <f t="shared" si="0"/>
        <v>1.388888888888884E-3</v>
      </c>
      <c r="G42" s="19"/>
      <c r="H42" s="32"/>
      <c r="I42" s="33"/>
      <c r="J42" s="27"/>
      <c r="K42" s="32"/>
      <c r="L42" s="30"/>
      <c r="N42" s="19"/>
      <c r="O42" s="31">
        <v>1</v>
      </c>
      <c r="P42" s="27"/>
      <c r="Q42" s="19"/>
      <c r="R42" s="27">
        <v>2</v>
      </c>
    </row>
    <row r="43" spans="1:18" ht="16.5" thickBot="1" x14ac:dyDescent="0.3">
      <c r="A43" s="57">
        <v>39</v>
      </c>
      <c r="B43" s="22">
        <v>33</v>
      </c>
      <c r="C43" s="23">
        <v>0.43333333333333335</v>
      </c>
      <c r="D43" s="23">
        <v>0.4465277777777778</v>
      </c>
      <c r="E43" s="23">
        <v>0.44861111111111113</v>
      </c>
      <c r="F43" s="18">
        <f t="shared" si="0"/>
        <v>2.0833333333333259E-3</v>
      </c>
      <c r="G43" s="19"/>
      <c r="H43" s="32"/>
      <c r="I43" s="33"/>
      <c r="J43" s="27"/>
      <c r="K43" s="32"/>
      <c r="L43" s="30"/>
      <c r="N43" s="19"/>
      <c r="O43" s="31">
        <v>1</v>
      </c>
      <c r="P43" s="27"/>
      <c r="Q43" s="19"/>
      <c r="R43" s="27">
        <v>3</v>
      </c>
    </row>
    <row r="44" spans="1:18" ht="16.5" thickBot="1" x14ac:dyDescent="0.3">
      <c r="A44" s="57">
        <v>40</v>
      </c>
      <c r="B44" s="22">
        <v>34</v>
      </c>
      <c r="C44" s="23">
        <v>0.44236111111111115</v>
      </c>
      <c r="D44" s="23">
        <v>0.44722222222222219</v>
      </c>
      <c r="E44" s="23">
        <v>0.45416666666666666</v>
      </c>
      <c r="F44" s="18">
        <f t="shared" si="0"/>
        <v>6.9444444444444753E-3</v>
      </c>
      <c r="G44" s="19"/>
      <c r="H44" s="32"/>
      <c r="I44" s="33"/>
      <c r="J44" s="27"/>
      <c r="K44" s="32"/>
      <c r="L44" s="30"/>
      <c r="N44" s="19"/>
      <c r="O44" s="31">
        <v>13</v>
      </c>
      <c r="P44" s="27"/>
      <c r="Q44" s="19"/>
      <c r="R44" s="27">
        <v>10</v>
      </c>
    </row>
    <row r="45" spans="1:18" ht="16.5" thickBot="1" x14ac:dyDescent="0.3">
      <c r="A45" s="57">
        <v>41</v>
      </c>
      <c r="B45" s="22">
        <v>35</v>
      </c>
      <c r="C45" s="23">
        <v>0.44375000000000003</v>
      </c>
      <c r="D45" s="23">
        <v>0.44791666666666669</v>
      </c>
      <c r="E45" s="23">
        <v>0.46597222222222223</v>
      </c>
      <c r="F45" s="18">
        <f t="shared" si="0"/>
        <v>1.8055555555555547E-2</v>
      </c>
      <c r="G45" s="19"/>
      <c r="H45" s="32"/>
      <c r="I45" s="33"/>
      <c r="J45" s="27"/>
      <c r="K45" s="32"/>
      <c r="L45" s="30"/>
      <c r="N45" s="19"/>
      <c r="O45" s="31">
        <v>2</v>
      </c>
      <c r="P45" s="27"/>
      <c r="Q45" s="19"/>
      <c r="R45" s="27">
        <v>26</v>
      </c>
    </row>
    <row r="46" spans="1:18" ht="16.5" thickBot="1" x14ac:dyDescent="0.3">
      <c r="A46" s="57">
        <v>42</v>
      </c>
      <c r="B46" s="22">
        <v>36</v>
      </c>
      <c r="C46" s="23">
        <v>0.44930555555555557</v>
      </c>
      <c r="D46" s="23">
        <v>0.45416666666666666</v>
      </c>
      <c r="E46" s="23">
        <v>0.46875</v>
      </c>
      <c r="F46" s="18">
        <f t="shared" si="0"/>
        <v>1.4583333333333337E-2</v>
      </c>
      <c r="G46" s="19"/>
      <c r="H46" s="32"/>
      <c r="I46" s="33"/>
      <c r="J46" s="27"/>
      <c r="K46" s="32"/>
      <c r="L46" s="30"/>
      <c r="N46" s="19"/>
      <c r="O46" s="31">
        <v>8</v>
      </c>
      <c r="P46" s="27"/>
      <c r="Q46" s="19"/>
      <c r="R46" s="27">
        <v>21</v>
      </c>
    </row>
    <row r="47" spans="1:18" ht="16.5" thickBot="1" x14ac:dyDescent="0.3">
      <c r="A47" s="57">
        <v>43</v>
      </c>
      <c r="B47" s="22">
        <v>37</v>
      </c>
      <c r="C47" s="23">
        <v>0.45</v>
      </c>
      <c r="D47" s="23">
        <v>0.45763888888888887</v>
      </c>
      <c r="E47" s="23">
        <v>0.46249999999999997</v>
      </c>
      <c r="F47" s="18">
        <f t="shared" si="0"/>
        <v>4.8611111111110938E-3</v>
      </c>
      <c r="G47" s="19"/>
      <c r="H47" s="32"/>
      <c r="I47" s="33"/>
      <c r="J47" s="27"/>
      <c r="K47" s="32"/>
      <c r="L47" s="30"/>
      <c r="N47" s="19"/>
      <c r="O47" s="31">
        <v>1</v>
      </c>
      <c r="P47" s="27"/>
      <c r="Q47" s="19"/>
      <c r="R47" s="27">
        <v>7</v>
      </c>
    </row>
    <row r="48" spans="1:18" ht="16.5" thickBot="1" x14ac:dyDescent="0.3">
      <c r="A48" s="57">
        <v>44</v>
      </c>
      <c r="B48" s="22">
        <v>38</v>
      </c>
      <c r="C48" s="23">
        <v>0.45624999999999999</v>
      </c>
      <c r="D48" s="23">
        <v>0.46249999999999997</v>
      </c>
      <c r="E48" s="23">
        <v>0.48194444444444445</v>
      </c>
      <c r="F48" s="18">
        <f t="shared" si="0"/>
        <v>1.9444444444444486E-2</v>
      </c>
      <c r="G48" s="19"/>
      <c r="H48" s="32"/>
      <c r="I48" s="33"/>
      <c r="J48" s="27"/>
      <c r="K48" s="32"/>
      <c r="L48" s="30"/>
      <c r="N48" s="19"/>
      <c r="O48" s="31">
        <v>9</v>
      </c>
      <c r="P48" s="27"/>
      <c r="Q48" s="19"/>
      <c r="R48" s="27">
        <v>28</v>
      </c>
    </row>
    <row r="49" spans="1:18" ht="16.5" thickBot="1" x14ac:dyDescent="0.3">
      <c r="A49" s="57">
        <v>45</v>
      </c>
      <c r="B49" s="22">
        <v>39</v>
      </c>
      <c r="C49" s="23">
        <v>0.45763888888888887</v>
      </c>
      <c r="D49" s="23">
        <v>0.46319444444444446</v>
      </c>
      <c r="E49" s="23">
        <v>0.47847222222222219</v>
      </c>
      <c r="F49" s="18">
        <f t="shared" si="0"/>
        <v>1.5277777777777724E-2</v>
      </c>
      <c r="G49" s="19"/>
      <c r="H49" s="32"/>
      <c r="I49" s="33"/>
      <c r="J49" s="27"/>
      <c r="K49" s="32"/>
      <c r="L49" s="30"/>
      <c r="N49" s="19"/>
      <c r="O49" s="31">
        <v>2</v>
      </c>
      <c r="P49" s="27"/>
      <c r="Q49" s="19"/>
      <c r="R49" s="27">
        <v>22</v>
      </c>
    </row>
    <row r="50" spans="1:18" ht="16.5" thickBot="1" x14ac:dyDescent="0.3">
      <c r="A50" s="57">
        <v>46</v>
      </c>
      <c r="B50" s="22">
        <v>40</v>
      </c>
      <c r="C50" s="23">
        <v>0.45833333333333331</v>
      </c>
      <c r="D50" s="23">
        <v>0.46597222222222223</v>
      </c>
      <c r="E50" s="23">
        <v>0.48402777777777778</v>
      </c>
      <c r="F50" s="18">
        <f t="shared" si="0"/>
        <v>1.8055555555555547E-2</v>
      </c>
      <c r="G50" s="19"/>
      <c r="H50" s="32"/>
      <c r="I50" s="33"/>
      <c r="J50" s="27"/>
      <c r="K50" s="32"/>
      <c r="L50" s="30"/>
      <c r="N50" s="19"/>
      <c r="O50" s="31">
        <v>1</v>
      </c>
      <c r="P50" s="27"/>
      <c r="Q50" s="19"/>
      <c r="R50" s="27">
        <v>26</v>
      </c>
    </row>
    <row r="51" spans="1:18" ht="16.5" thickBot="1" x14ac:dyDescent="0.3">
      <c r="A51" s="57">
        <v>47</v>
      </c>
      <c r="B51" s="22">
        <v>41</v>
      </c>
      <c r="C51" s="23">
        <v>0.4604166666666667</v>
      </c>
      <c r="D51" s="23">
        <v>0.46875</v>
      </c>
      <c r="E51" s="23">
        <v>0.47222222222222227</v>
      </c>
      <c r="F51" s="18">
        <f t="shared" si="0"/>
        <v>3.4722222222222654E-3</v>
      </c>
      <c r="G51" s="19"/>
      <c r="H51" s="32"/>
      <c r="I51" s="33"/>
      <c r="J51" s="27"/>
      <c r="K51" s="32"/>
      <c r="L51" s="30"/>
      <c r="N51" s="19"/>
      <c r="O51" s="31">
        <v>3</v>
      </c>
      <c r="P51" s="27"/>
      <c r="Q51" s="19"/>
      <c r="R51" s="27">
        <v>5</v>
      </c>
    </row>
    <row r="52" spans="1:18" ht="16.5" thickBot="1" x14ac:dyDescent="0.3">
      <c r="A52" s="57">
        <v>48</v>
      </c>
      <c r="B52" s="22">
        <v>42</v>
      </c>
      <c r="C52" s="23">
        <v>0.46319444444444446</v>
      </c>
      <c r="D52" s="23">
        <v>0.47847222222222219</v>
      </c>
      <c r="E52" s="23">
        <v>0.48194444444444445</v>
      </c>
      <c r="F52" s="18">
        <f t="shared" si="0"/>
        <v>3.4722222222222654E-3</v>
      </c>
      <c r="G52" s="19"/>
      <c r="H52" s="32"/>
      <c r="I52" s="33"/>
      <c r="J52" s="27"/>
      <c r="K52" s="32"/>
      <c r="L52" s="30"/>
      <c r="N52" s="19"/>
      <c r="O52" s="31">
        <v>4</v>
      </c>
      <c r="P52" s="27"/>
      <c r="Q52" s="19"/>
      <c r="R52" s="27">
        <v>5</v>
      </c>
    </row>
    <row r="53" spans="1:18" ht="16.5" thickBot="1" x14ac:dyDescent="0.3">
      <c r="A53" s="57">
        <v>49</v>
      </c>
      <c r="B53" s="22">
        <v>43</v>
      </c>
      <c r="C53" s="23">
        <v>0.46597222222222223</v>
      </c>
      <c r="D53" s="23">
        <v>0.48125000000000001</v>
      </c>
      <c r="E53" s="23">
        <v>0.49236111111111108</v>
      </c>
      <c r="F53" s="18">
        <f t="shared" si="0"/>
        <v>1.1111111111111072E-2</v>
      </c>
      <c r="G53" s="19"/>
      <c r="H53" s="32"/>
      <c r="I53" s="33"/>
      <c r="J53" s="27"/>
      <c r="K53" s="32"/>
      <c r="L53" s="30"/>
      <c r="N53" s="19"/>
      <c r="O53" s="31">
        <v>4</v>
      </c>
      <c r="P53" s="27"/>
      <c r="Q53" s="19"/>
      <c r="R53" s="27">
        <v>16</v>
      </c>
    </row>
    <row r="54" spans="1:18" ht="16.5" thickBot="1" x14ac:dyDescent="0.3">
      <c r="A54" s="57">
        <v>50</v>
      </c>
      <c r="B54" s="22">
        <v>44</v>
      </c>
      <c r="C54" s="23">
        <v>0.47638888888888892</v>
      </c>
      <c r="D54" s="23">
        <v>0.48125000000000001</v>
      </c>
      <c r="E54" s="23">
        <v>0.51111111111111118</v>
      </c>
      <c r="F54" s="18">
        <f t="shared" si="0"/>
        <v>2.9861111111111172E-2</v>
      </c>
      <c r="G54" s="19"/>
      <c r="H54" s="32"/>
      <c r="I54" s="33"/>
      <c r="J54" s="27"/>
      <c r="K54" s="32"/>
      <c r="L54" s="30"/>
      <c r="N54" s="19"/>
      <c r="O54" s="31">
        <v>15</v>
      </c>
      <c r="P54" s="27"/>
      <c r="Q54" s="19"/>
      <c r="R54" s="27">
        <v>43</v>
      </c>
    </row>
    <row r="55" spans="1:18" ht="16.5" thickBot="1" x14ac:dyDescent="0.3">
      <c r="A55" s="57">
        <v>51</v>
      </c>
      <c r="B55" s="22">
        <v>45</v>
      </c>
      <c r="C55" s="23">
        <v>0.48194444444444445</v>
      </c>
      <c r="D55" s="23">
        <v>0.48194444444444445</v>
      </c>
      <c r="E55" s="23">
        <v>0.4916666666666667</v>
      </c>
      <c r="F55" s="18">
        <f t="shared" si="0"/>
        <v>9.7222222222222432E-3</v>
      </c>
      <c r="G55" s="19"/>
      <c r="H55" s="32"/>
      <c r="I55" s="33"/>
      <c r="J55" s="27"/>
      <c r="K55" s="32"/>
      <c r="L55" s="30"/>
      <c r="N55" s="19"/>
      <c r="O55" s="31">
        <v>8</v>
      </c>
      <c r="P55" s="27"/>
      <c r="Q55" s="19"/>
      <c r="R55" s="27">
        <v>14</v>
      </c>
    </row>
    <row r="56" spans="1:18" ht="16.5" thickBot="1" x14ac:dyDescent="0.3">
      <c r="A56" s="57">
        <v>52</v>
      </c>
      <c r="B56" s="22">
        <v>46</v>
      </c>
      <c r="C56" s="23">
        <v>0.49513888888888885</v>
      </c>
      <c r="D56" s="23">
        <v>0.49513888888888885</v>
      </c>
      <c r="E56" s="23">
        <v>0.50416666666666665</v>
      </c>
      <c r="F56" s="18">
        <f t="shared" si="0"/>
        <v>9.0277777777778012E-3</v>
      </c>
      <c r="G56" s="19"/>
      <c r="H56" s="32"/>
      <c r="I56" s="33"/>
      <c r="J56" s="27"/>
      <c r="K56" s="32"/>
      <c r="L56" s="30"/>
      <c r="N56" s="19"/>
      <c r="O56" s="31">
        <v>19</v>
      </c>
      <c r="P56" s="27"/>
      <c r="Q56" s="19"/>
      <c r="R56" s="27">
        <v>13</v>
      </c>
    </row>
    <row r="57" spans="1:18" ht="16.5" thickBot="1" x14ac:dyDescent="0.3">
      <c r="A57" s="57">
        <v>53</v>
      </c>
      <c r="B57" s="22">
        <v>47</v>
      </c>
      <c r="C57" s="23">
        <v>0.49861111111111112</v>
      </c>
      <c r="D57" s="23">
        <v>0.5</v>
      </c>
      <c r="E57" s="23">
        <v>0.51944444444444449</v>
      </c>
      <c r="F57" s="18">
        <f t="shared" si="0"/>
        <v>1.9444444444444486E-2</v>
      </c>
      <c r="G57" s="19"/>
      <c r="H57" s="32"/>
      <c r="I57" s="33"/>
      <c r="J57" s="27"/>
      <c r="K57" s="32"/>
      <c r="L57" s="30"/>
      <c r="N57" s="19"/>
      <c r="O57" s="31">
        <v>5</v>
      </c>
      <c r="P57" s="27"/>
      <c r="Q57" s="19"/>
      <c r="R57" s="27">
        <v>28</v>
      </c>
    </row>
    <row r="58" spans="1:18" ht="16.5" thickBot="1" x14ac:dyDescent="0.3">
      <c r="A58" s="57">
        <v>54</v>
      </c>
      <c r="B58" s="22">
        <v>48</v>
      </c>
      <c r="C58" s="23">
        <v>0.50555555555555554</v>
      </c>
      <c r="D58" s="23">
        <v>0.50624999999999998</v>
      </c>
      <c r="E58" s="23">
        <v>0.51111111111111118</v>
      </c>
      <c r="F58" s="18">
        <f t="shared" si="0"/>
        <v>4.8611111111112049E-3</v>
      </c>
      <c r="G58" s="19"/>
      <c r="H58" s="32"/>
      <c r="I58" s="33"/>
      <c r="J58" s="27"/>
      <c r="K58" s="32"/>
      <c r="L58" s="30"/>
      <c r="N58" s="19"/>
      <c r="O58" s="31">
        <v>10</v>
      </c>
      <c r="P58" s="27"/>
      <c r="Q58" s="19"/>
      <c r="R58" s="27">
        <v>7</v>
      </c>
    </row>
    <row r="59" spans="1:18" ht="16.5" thickBot="1" x14ac:dyDescent="0.3">
      <c r="A59" s="57">
        <v>55</v>
      </c>
      <c r="B59" s="22">
        <v>49</v>
      </c>
      <c r="C59" s="23">
        <v>0.50624999999999998</v>
      </c>
      <c r="D59" s="23">
        <v>0.50694444444444442</v>
      </c>
      <c r="E59" s="23">
        <v>0.53888888888888886</v>
      </c>
      <c r="F59" s="18">
        <f t="shared" si="0"/>
        <v>3.1944444444444442E-2</v>
      </c>
      <c r="G59" s="19"/>
      <c r="H59" s="32"/>
      <c r="I59" s="33"/>
      <c r="J59" s="27"/>
      <c r="K59" s="32"/>
      <c r="L59" s="30"/>
      <c r="N59" s="19"/>
      <c r="O59" s="31">
        <v>1</v>
      </c>
      <c r="P59" s="27"/>
      <c r="Q59" s="19"/>
      <c r="R59" s="27">
        <v>46</v>
      </c>
    </row>
    <row r="60" spans="1:18" ht="16.5" thickBot="1" x14ac:dyDescent="0.3">
      <c r="A60" s="57">
        <v>56</v>
      </c>
      <c r="B60" s="22">
        <v>50</v>
      </c>
      <c r="C60" s="23">
        <v>0.51041666666666663</v>
      </c>
      <c r="D60" s="23">
        <v>0.51111111111111118</v>
      </c>
      <c r="E60" s="23">
        <v>0.52708333333333335</v>
      </c>
      <c r="F60" s="18">
        <f t="shared" si="0"/>
        <v>1.5972222222222165E-2</v>
      </c>
      <c r="G60" s="19"/>
      <c r="H60" s="32"/>
      <c r="I60" s="33"/>
      <c r="J60" s="27"/>
      <c r="K60" s="32"/>
      <c r="L60" s="30"/>
      <c r="N60" s="19"/>
      <c r="O60" s="31">
        <v>6</v>
      </c>
      <c r="P60" s="27"/>
      <c r="Q60" s="19"/>
      <c r="R60" s="27">
        <v>23</v>
      </c>
    </row>
    <row r="61" spans="1:18" ht="16.5" thickBot="1" x14ac:dyDescent="0.3">
      <c r="A61" s="57">
        <v>57</v>
      </c>
      <c r="B61" s="22">
        <v>51</v>
      </c>
      <c r="C61" s="23">
        <v>0.51250000000000007</v>
      </c>
      <c r="D61" s="23">
        <v>0.51944444444444449</v>
      </c>
      <c r="E61" s="23">
        <v>0.52152777777777781</v>
      </c>
      <c r="F61" s="18">
        <f t="shared" si="0"/>
        <v>2.0833333333333259E-3</v>
      </c>
      <c r="G61" s="19"/>
      <c r="H61" s="32"/>
      <c r="I61" s="33"/>
      <c r="J61" s="27"/>
      <c r="K61" s="32"/>
      <c r="L61" s="30"/>
      <c r="N61" s="19"/>
      <c r="O61" s="31">
        <v>3</v>
      </c>
      <c r="P61" s="27"/>
      <c r="Q61" s="19"/>
      <c r="R61" s="27">
        <v>3</v>
      </c>
    </row>
    <row r="62" spans="1:18" ht="16.5" thickBot="1" x14ac:dyDescent="0.3">
      <c r="A62" s="57">
        <v>58</v>
      </c>
      <c r="B62" s="22">
        <v>52</v>
      </c>
      <c r="C62" s="23">
        <v>0.5131944444444444</v>
      </c>
      <c r="D62" s="23">
        <v>0.52152777777777781</v>
      </c>
      <c r="E62" s="23">
        <v>0.53541666666666665</v>
      </c>
      <c r="F62" s="18">
        <f t="shared" si="0"/>
        <v>1.388888888888884E-2</v>
      </c>
      <c r="G62" s="19"/>
      <c r="H62" s="32"/>
      <c r="I62" s="33"/>
      <c r="J62" s="27"/>
      <c r="K62" s="32"/>
      <c r="L62" s="30"/>
      <c r="N62" s="19"/>
      <c r="O62" s="31">
        <v>1</v>
      </c>
      <c r="P62" s="27"/>
      <c r="Q62" s="19"/>
      <c r="R62" s="27">
        <v>20</v>
      </c>
    </row>
    <row r="63" spans="1:18" ht="16.5" thickBot="1" x14ac:dyDescent="0.3">
      <c r="A63" s="57">
        <v>59</v>
      </c>
      <c r="B63" s="22">
        <v>53</v>
      </c>
      <c r="C63" s="23">
        <v>0.51527777777777783</v>
      </c>
      <c r="D63" s="23">
        <v>0.52708333333333335</v>
      </c>
      <c r="E63" s="23">
        <v>0.53194444444444444</v>
      </c>
      <c r="F63" s="18">
        <f t="shared" si="0"/>
        <v>4.8611111111110938E-3</v>
      </c>
      <c r="G63" s="19"/>
      <c r="H63" s="32"/>
      <c r="I63" s="33"/>
      <c r="J63" s="27"/>
      <c r="K63" s="32"/>
      <c r="L63" s="30"/>
      <c r="N63" s="19"/>
      <c r="O63" s="31">
        <v>3</v>
      </c>
      <c r="P63" s="27"/>
      <c r="Q63" s="19"/>
      <c r="R63" s="27">
        <v>7</v>
      </c>
    </row>
    <row r="64" spans="1:18" ht="16.5" thickBot="1" x14ac:dyDescent="0.3">
      <c r="A64" s="57">
        <v>60</v>
      </c>
      <c r="B64" s="22">
        <v>54</v>
      </c>
      <c r="C64" s="23">
        <v>0.51666666666666672</v>
      </c>
      <c r="D64" s="23">
        <v>0.53194444444444444</v>
      </c>
      <c r="E64" s="23">
        <v>0.54236111111111118</v>
      </c>
      <c r="F64" s="18">
        <f t="shared" si="0"/>
        <v>1.0416666666666741E-2</v>
      </c>
      <c r="G64" s="19"/>
      <c r="H64" s="32"/>
      <c r="I64" s="33"/>
      <c r="J64" s="27"/>
      <c r="K64" s="32"/>
      <c r="L64" s="30"/>
      <c r="N64" s="19"/>
      <c r="O64" s="31">
        <v>2</v>
      </c>
      <c r="P64" s="27"/>
      <c r="Q64" s="19"/>
      <c r="R64" s="27">
        <v>15</v>
      </c>
    </row>
    <row r="65" spans="1:18" ht="16.5" thickBot="1" x14ac:dyDescent="0.3">
      <c r="A65" s="57">
        <v>61</v>
      </c>
      <c r="B65" s="22">
        <v>55</v>
      </c>
      <c r="C65" s="23">
        <v>0.52986111111111112</v>
      </c>
      <c r="D65" s="23">
        <v>0.53888888888888886</v>
      </c>
      <c r="E65" s="23">
        <v>0.54999999999999993</v>
      </c>
      <c r="F65" s="18">
        <f t="shared" si="0"/>
        <v>1.1111111111111072E-2</v>
      </c>
      <c r="G65" s="19"/>
      <c r="H65" s="32"/>
      <c r="I65" s="33"/>
      <c r="J65" s="27"/>
      <c r="K65" s="32"/>
      <c r="L65" s="30"/>
      <c r="N65" s="19"/>
      <c r="O65" s="31">
        <v>19</v>
      </c>
      <c r="P65" s="27"/>
      <c r="Q65" s="19"/>
      <c r="R65" s="27">
        <v>16</v>
      </c>
    </row>
    <row r="66" spans="1:18" ht="16.5" thickBot="1" x14ac:dyDescent="0.3">
      <c r="A66" s="57">
        <v>62</v>
      </c>
      <c r="B66" s="22">
        <v>56</v>
      </c>
      <c r="C66" s="23">
        <v>0.53263888888888888</v>
      </c>
      <c r="D66" s="23">
        <v>0.54027777777777775</v>
      </c>
      <c r="E66" s="23">
        <v>0.55347222222222225</v>
      </c>
      <c r="F66" s="18">
        <f t="shared" si="0"/>
        <v>1.3194444444444509E-2</v>
      </c>
      <c r="G66" s="19"/>
      <c r="H66" s="32"/>
      <c r="I66" s="33"/>
      <c r="J66" s="27"/>
      <c r="K66" s="32"/>
      <c r="L66" s="30"/>
      <c r="N66" s="19"/>
      <c r="O66" s="31">
        <v>4</v>
      </c>
      <c r="P66" s="27"/>
      <c r="Q66" s="19"/>
      <c r="R66" s="27">
        <v>19</v>
      </c>
    </row>
    <row r="67" spans="1:18" ht="16.5" thickBot="1" x14ac:dyDescent="0.3">
      <c r="A67" s="57">
        <v>63</v>
      </c>
      <c r="B67" s="22">
        <v>57</v>
      </c>
      <c r="C67" s="23">
        <v>0.53333333333333333</v>
      </c>
      <c r="D67" s="23">
        <v>0.54097222222222219</v>
      </c>
      <c r="E67" s="23">
        <v>0.56458333333333333</v>
      </c>
      <c r="F67" s="18">
        <f t="shared" si="0"/>
        <v>2.3611111111111138E-2</v>
      </c>
      <c r="G67" s="19"/>
      <c r="H67" s="32"/>
      <c r="I67" s="33"/>
      <c r="J67" s="27"/>
      <c r="K67" s="32"/>
      <c r="L67" s="30"/>
      <c r="N67" s="19"/>
      <c r="O67" s="31">
        <v>1</v>
      </c>
      <c r="P67" s="27"/>
      <c r="Q67" s="19"/>
      <c r="R67" s="27">
        <v>34</v>
      </c>
    </row>
    <row r="68" spans="1:18" ht="16.5" thickBot="1" x14ac:dyDescent="0.3">
      <c r="A68" s="57">
        <v>64</v>
      </c>
      <c r="B68" s="22" t="s">
        <v>20</v>
      </c>
      <c r="C68" s="23">
        <v>0.53402777777777777</v>
      </c>
      <c r="D68" s="23">
        <v>0.55069444444444449</v>
      </c>
      <c r="E68" s="23">
        <v>0.56319444444444444</v>
      </c>
      <c r="F68" s="18">
        <f t="shared" si="0"/>
        <v>1.2499999999999956E-2</v>
      </c>
      <c r="G68" s="19"/>
      <c r="H68" s="32"/>
      <c r="I68" s="33"/>
      <c r="J68" s="27"/>
      <c r="K68" s="32"/>
      <c r="L68" s="30"/>
      <c r="N68" s="19"/>
      <c r="O68" s="31">
        <v>1</v>
      </c>
      <c r="P68" s="27"/>
      <c r="Q68" s="19"/>
      <c r="R68" s="27">
        <v>18</v>
      </c>
    </row>
    <row r="69" spans="1:18" ht="16.5" thickBot="1" x14ac:dyDescent="0.3">
      <c r="A69" s="57">
        <v>65</v>
      </c>
      <c r="B69" s="22">
        <v>58</v>
      </c>
      <c r="C69" s="23">
        <v>0.5444444444444444</v>
      </c>
      <c r="D69" s="23">
        <v>0.55347222222222225</v>
      </c>
      <c r="E69" s="23">
        <v>0.56944444444444442</v>
      </c>
      <c r="F69" s="18">
        <f t="shared" si="0"/>
        <v>1.5972222222222165E-2</v>
      </c>
      <c r="G69" s="19"/>
      <c r="H69" s="32"/>
      <c r="I69" s="33"/>
      <c r="J69" s="27"/>
      <c r="K69" s="32"/>
      <c r="L69" s="30"/>
      <c r="N69" s="19"/>
      <c r="O69" s="31">
        <v>15</v>
      </c>
      <c r="P69" s="27"/>
      <c r="Q69" s="19"/>
      <c r="R69" s="27">
        <v>23</v>
      </c>
    </row>
    <row r="70" spans="1:18" ht="16.5" thickBot="1" x14ac:dyDescent="0.3">
      <c r="A70" s="57">
        <v>66</v>
      </c>
      <c r="B70" s="22">
        <v>59</v>
      </c>
      <c r="C70" s="23">
        <v>0.54861111111111105</v>
      </c>
      <c r="D70" s="23">
        <v>0.56319444444444444</v>
      </c>
      <c r="E70" s="23">
        <v>0.57500000000000007</v>
      </c>
      <c r="F70" s="18">
        <f t="shared" ref="F70:F83" si="2">E70-D70</f>
        <v>1.1805555555555625E-2</v>
      </c>
      <c r="G70" s="19"/>
      <c r="H70" s="32"/>
      <c r="I70" s="33"/>
      <c r="J70" s="27"/>
      <c r="K70" s="32"/>
      <c r="L70" s="30"/>
      <c r="N70" s="19"/>
      <c r="O70" s="31">
        <v>6</v>
      </c>
      <c r="P70" s="27"/>
      <c r="Q70" s="19"/>
      <c r="R70" s="27">
        <v>17</v>
      </c>
    </row>
    <row r="71" spans="1:18" ht="16.5" thickBot="1" x14ac:dyDescent="0.3">
      <c r="A71" s="57">
        <v>67</v>
      </c>
      <c r="B71" s="22">
        <v>61</v>
      </c>
      <c r="C71" s="23">
        <v>0.54999999999999993</v>
      </c>
      <c r="D71" s="23">
        <v>0.56597222222222221</v>
      </c>
      <c r="E71" s="23">
        <v>0.56944444444444442</v>
      </c>
      <c r="F71" s="18">
        <f t="shared" si="2"/>
        <v>3.4722222222222099E-3</v>
      </c>
      <c r="G71" s="19"/>
      <c r="H71" s="32"/>
      <c r="I71" s="33"/>
      <c r="J71" s="27"/>
      <c r="K71" s="32"/>
      <c r="L71" s="30"/>
      <c r="N71" s="19"/>
      <c r="O71" s="31">
        <v>2</v>
      </c>
      <c r="P71" s="27"/>
      <c r="Q71" s="19"/>
      <c r="R71" s="27">
        <v>5</v>
      </c>
    </row>
    <row r="72" spans="1:18" ht="16.5" thickBot="1" x14ac:dyDescent="0.3">
      <c r="A72" s="57">
        <v>68</v>
      </c>
      <c r="B72" s="22">
        <v>62</v>
      </c>
      <c r="C72" s="23">
        <v>0.55069444444444449</v>
      </c>
      <c r="D72" s="23">
        <v>0.57013888888888886</v>
      </c>
      <c r="E72" s="23">
        <v>0.58819444444444446</v>
      </c>
      <c r="F72" s="18">
        <f t="shared" si="2"/>
        <v>1.8055555555555602E-2</v>
      </c>
      <c r="G72" s="19"/>
      <c r="H72" s="32"/>
      <c r="I72" s="33"/>
      <c r="J72" s="27"/>
      <c r="K72" s="32"/>
      <c r="L72" s="30"/>
      <c r="N72" s="19"/>
      <c r="O72" s="31">
        <v>1</v>
      </c>
      <c r="P72" s="27"/>
      <c r="Q72" s="19"/>
      <c r="R72" s="27">
        <v>26</v>
      </c>
    </row>
    <row r="73" spans="1:18" ht="16.5" thickBot="1" x14ac:dyDescent="0.3">
      <c r="A73" s="57">
        <v>69</v>
      </c>
      <c r="B73" s="22">
        <v>63</v>
      </c>
      <c r="C73" s="23">
        <v>0.55138888888888882</v>
      </c>
      <c r="D73" s="23">
        <v>0.57500000000000007</v>
      </c>
      <c r="E73" s="23">
        <v>0.58263888888888882</v>
      </c>
      <c r="F73" s="18">
        <f t="shared" si="2"/>
        <v>7.6388888888887507E-3</v>
      </c>
      <c r="G73" s="19"/>
      <c r="H73" s="32"/>
      <c r="I73" s="33"/>
      <c r="J73" s="27"/>
      <c r="K73" s="32"/>
      <c r="L73" s="30"/>
      <c r="N73" s="19"/>
      <c r="O73" s="31">
        <v>1</v>
      </c>
      <c r="P73" s="27"/>
      <c r="Q73" s="19"/>
      <c r="R73" s="27">
        <v>11</v>
      </c>
    </row>
    <row r="74" spans="1:18" ht="16.5" thickBot="1" x14ac:dyDescent="0.3">
      <c r="A74" s="57">
        <v>70</v>
      </c>
      <c r="B74" s="22">
        <v>64</v>
      </c>
      <c r="C74" s="23">
        <v>0.55486111111111114</v>
      </c>
      <c r="D74" s="23">
        <v>0.57708333333333328</v>
      </c>
      <c r="E74" s="23">
        <v>0.57916666666666672</v>
      </c>
      <c r="F74" s="18">
        <f t="shared" si="2"/>
        <v>2.083333333333437E-3</v>
      </c>
      <c r="G74" s="19"/>
      <c r="H74" s="32"/>
      <c r="I74" s="33"/>
      <c r="J74" s="27"/>
      <c r="K74" s="32"/>
      <c r="L74" s="30"/>
      <c r="N74" s="19"/>
      <c r="O74" s="31">
        <v>5</v>
      </c>
      <c r="P74" s="27"/>
      <c r="Q74" s="19"/>
      <c r="R74" s="27">
        <v>3</v>
      </c>
    </row>
    <row r="75" spans="1:18" ht="16.5" thickBot="1" x14ac:dyDescent="0.3">
      <c r="A75" s="57">
        <v>71</v>
      </c>
      <c r="B75" s="22">
        <v>66</v>
      </c>
      <c r="C75" s="23">
        <v>0.56527777777777777</v>
      </c>
      <c r="D75" s="23">
        <v>0.57986111111111105</v>
      </c>
      <c r="E75" s="23">
        <v>0.58888888888888891</v>
      </c>
      <c r="F75" s="18">
        <f t="shared" si="2"/>
        <v>9.0277777777778567E-3</v>
      </c>
      <c r="G75" s="19"/>
      <c r="H75" s="32"/>
      <c r="I75" s="33"/>
      <c r="J75" s="27"/>
      <c r="K75" s="32"/>
      <c r="L75" s="30"/>
      <c r="N75" s="19"/>
      <c r="O75" s="31">
        <v>15</v>
      </c>
      <c r="P75" s="27"/>
      <c r="Q75" s="19"/>
      <c r="R75" s="27">
        <v>13</v>
      </c>
    </row>
    <row r="76" spans="1:18" ht="16.5" thickBot="1" x14ac:dyDescent="0.3">
      <c r="A76" s="57">
        <v>72</v>
      </c>
      <c r="B76" s="22">
        <v>67</v>
      </c>
      <c r="C76" s="23">
        <v>0.56597222222222221</v>
      </c>
      <c r="D76" s="23">
        <v>0.58263888888888882</v>
      </c>
      <c r="E76" s="23">
        <v>0.59444444444444444</v>
      </c>
      <c r="F76" s="18">
        <f t="shared" si="2"/>
        <v>1.1805555555555625E-2</v>
      </c>
      <c r="G76" s="19"/>
      <c r="H76" s="32"/>
      <c r="I76" s="33"/>
      <c r="J76" s="27"/>
      <c r="K76" s="32"/>
      <c r="L76" s="30"/>
      <c r="N76" s="19"/>
      <c r="O76" s="31">
        <v>1</v>
      </c>
      <c r="P76" s="27"/>
      <c r="Q76" s="19"/>
      <c r="R76" s="27">
        <v>17</v>
      </c>
    </row>
    <row r="77" spans="1:18" ht="16.5" thickBot="1" x14ac:dyDescent="0.3">
      <c r="A77" s="57">
        <v>73</v>
      </c>
      <c r="B77" s="22">
        <v>68</v>
      </c>
      <c r="C77" s="23">
        <v>0.57500000000000007</v>
      </c>
      <c r="D77" s="23">
        <v>0.58402777777777781</v>
      </c>
      <c r="E77" s="23">
        <v>0.59305555555555556</v>
      </c>
      <c r="F77" s="18">
        <f t="shared" si="2"/>
        <v>9.0277777777777457E-3</v>
      </c>
      <c r="G77" s="19"/>
      <c r="H77" s="32"/>
      <c r="I77" s="33"/>
      <c r="J77" s="27"/>
      <c r="K77" s="32"/>
      <c r="L77" s="30"/>
      <c r="N77" s="19"/>
      <c r="O77" s="31">
        <v>13</v>
      </c>
      <c r="P77" s="27"/>
      <c r="Q77" s="19"/>
      <c r="R77" s="27">
        <v>13</v>
      </c>
    </row>
    <row r="78" spans="1:18" ht="16.5" thickBot="1" x14ac:dyDescent="0.3">
      <c r="A78" s="57">
        <v>74</v>
      </c>
      <c r="B78" s="22">
        <v>69</v>
      </c>
      <c r="C78" s="23">
        <v>0.57847222222222217</v>
      </c>
      <c r="D78" s="23">
        <v>0.58888888888888891</v>
      </c>
      <c r="E78" s="23">
        <v>0.59513888888888888</v>
      </c>
      <c r="F78" s="18">
        <f t="shared" si="2"/>
        <v>6.2499999999999778E-3</v>
      </c>
      <c r="G78" s="19"/>
      <c r="H78" s="32"/>
      <c r="I78" s="33"/>
      <c r="J78" s="27"/>
      <c r="K78" s="32"/>
      <c r="L78" s="30"/>
      <c r="N78" s="19"/>
      <c r="O78" s="31">
        <v>5</v>
      </c>
      <c r="P78" s="27"/>
      <c r="Q78" s="19"/>
      <c r="R78" s="27">
        <v>9</v>
      </c>
    </row>
    <row r="79" spans="1:18" ht="16.5" thickBot="1" x14ac:dyDescent="0.3">
      <c r="A79" s="57">
        <v>75</v>
      </c>
      <c r="B79" s="22">
        <v>70</v>
      </c>
      <c r="C79" s="23">
        <v>0.58124999999999993</v>
      </c>
      <c r="D79" s="23">
        <v>0.59305555555555556</v>
      </c>
      <c r="E79" s="23">
        <v>0.59444444444444444</v>
      </c>
      <c r="F79" s="18">
        <f t="shared" si="2"/>
        <v>1.388888888888884E-3</v>
      </c>
      <c r="G79" s="19"/>
      <c r="H79" s="32"/>
      <c r="I79" s="33"/>
      <c r="J79" s="27"/>
      <c r="K79" s="32"/>
      <c r="L79" s="30"/>
      <c r="N79" s="19"/>
      <c r="O79" s="31">
        <v>4</v>
      </c>
      <c r="P79" s="27"/>
      <c r="Q79" s="19"/>
      <c r="R79" s="27">
        <v>2</v>
      </c>
    </row>
    <row r="80" spans="1:18" ht="16.5" thickBot="1" x14ac:dyDescent="0.3">
      <c r="A80" s="57">
        <v>76</v>
      </c>
      <c r="B80" s="22">
        <v>71</v>
      </c>
      <c r="C80" s="23">
        <v>0.58611111111111114</v>
      </c>
      <c r="D80" s="23">
        <v>0.59444444444444444</v>
      </c>
      <c r="E80" s="23">
        <v>0.60138888888888886</v>
      </c>
      <c r="F80" s="18">
        <f t="shared" si="2"/>
        <v>6.9444444444444198E-3</v>
      </c>
      <c r="G80" s="19"/>
      <c r="H80" s="32"/>
      <c r="I80" s="33"/>
      <c r="J80" s="27"/>
      <c r="K80" s="32"/>
      <c r="L80" s="30"/>
      <c r="N80" s="19"/>
      <c r="O80" s="31">
        <v>7</v>
      </c>
      <c r="P80" s="27"/>
      <c r="Q80" s="19"/>
      <c r="R80" s="27">
        <v>10</v>
      </c>
    </row>
    <row r="81" spans="1:18" ht="16.5" thickBot="1" x14ac:dyDescent="0.3">
      <c r="A81" s="57">
        <v>77</v>
      </c>
      <c r="B81" s="22" t="s">
        <v>21</v>
      </c>
      <c r="C81" s="23">
        <v>0.59305555555555556</v>
      </c>
      <c r="D81" s="23">
        <v>0.59513888888888888</v>
      </c>
      <c r="E81" s="23">
        <v>0.60625000000000007</v>
      </c>
      <c r="F81" s="18">
        <f t="shared" si="2"/>
        <v>1.1111111111111183E-2</v>
      </c>
      <c r="G81" s="19"/>
      <c r="H81" s="32"/>
      <c r="I81" s="33"/>
      <c r="J81" s="27"/>
      <c r="K81" s="32"/>
      <c r="L81" s="30"/>
      <c r="N81" s="19"/>
      <c r="O81" s="31">
        <v>10</v>
      </c>
      <c r="P81" s="27"/>
      <c r="Q81" s="19"/>
      <c r="R81" s="27">
        <v>16</v>
      </c>
    </row>
    <row r="82" spans="1:18" ht="16.5" thickBot="1" x14ac:dyDescent="0.3">
      <c r="A82" s="57">
        <v>78</v>
      </c>
      <c r="B82" s="22">
        <v>72</v>
      </c>
      <c r="C82" s="23">
        <v>0.59583333333333333</v>
      </c>
      <c r="D82" s="23">
        <v>0.59722222222222221</v>
      </c>
      <c r="E82" s="23">
        <v>0.60347222222222219</v>
      </c>
      <c r="F82" s="18">
        <f t="shared" si="2"/>
        <v>6.2499999999999778E-3</v>
      </c>
      <c r="G82" s="19"/>
      <c r="H82" s="32"/>
      <c r="I82" s="33"/>
      <c r="J82" s="27"/>
      <c r="K82" s="32"/>
      <c r="L82" s="30"/>
      <c r="N82" s="19"/>
      <c r="O82" s="31">
        <v>4</v>
      </c>
      <c r="P82" s="27"/>
      <c r="Q82" s="19"/>
      <c r="R82" s="27">
        <v>9</v>
      </c>
    </row>
    <row r="83" spans="1:18" x14ac:dyDescent="0.25">
      <c r="A83" s="57">
        <v>79</v>
      </c>
      <c r="B83" s="22">
        <v>73</v>
      </c>
      <c r="C83" s="23">
        <v>0.59791666666666665</v>
      </c>
      <c r="D83" s="23">
        <v>0.60138888888888886</v>
      </c>
      <c r="E83" s="23">
        <v>0.60902777777777783</v>
      </c>
      <c r="F83" s="18">
        <f t="shared" si="2"/>
        <v>7.6388888888889728E-3</v>
      </c>
      <c r="G83" s="19"/>
      <c r="H83" s="32"/>
      <c r="I83" s="33"/>
      <c r="J83" s="27"/>
      <c r="K83" s="32"/>
      <c r="L83" s="30"/>
      <c r="N83" s="19"/>
      <c r="O83" s="31">
        <v>3</v>
      </c>
      <c r="P83" s="27"/>
      <c r="Q83" s="19"/>
      <c r="R83" s="27">
        <v>11</v>
      </c>
    </row>
    <row r="84" spans="1:18" x14ac:dyDescent="0.25">
      <c r="B84" s="22"/>
      <c r="C84" s="23"/>
      <c r="D84" s="23"/>
      <c r="E84" s="23"/>
      <c r="F84" s="34"/>
      <c r="G84" s="19"/>
      <c r="H84" s="32"/>
      <c r="I84" s="33"/>
      <c r="J84" s="27"/>
      <c r="K84" s="32"/>
      <c r="L84" s="30"/>
      <c r="N84" s="27"/>
      <c r="O84" s="31"/>
      <c r="P84" s="27"/>
      <c r="Q84" s="27"/>
      <c r="R84" s="27"/>
    </row>
    <row r="85" spans="1:18" x14ac:dyDescent="0.25">
      <c r="B85" s="22"/>
      <c r="C85" s="23"/>
      <c r="D85" s="23"/>
      <c r="E85" s="23"/>
      <c r="F85" s="34">
        <f>SUM(F5:F83)</f>
        <v>0.96736111111111145</v>
      </c>
      <c r="G85" s="34"/>
      <c r="H85" s="34"/>
      <c r="I85" s="34"/>
      <c r="J85" s="34"/>
      <c r="K85" s="34"/>
      <c r="L85" s="34"/>
      <c r="M85" s="34"/>
      <c r="N85" s="34"/>
      <c r="O85" s="126">
        <f t="shared" ref="N85:R85" si="3">SUM(O5:O83)</f>
        <v>381</v>
      </c>
      <c r="P85" s="34"/>
      <c r="Q85" s="34"/>
      <c r="R85" s="126">
        <f t="shared" si="3"/>
        <v>1393</v>
      </c>
    </row>
    <row r="86" spans="1:18" x14ac:dyDescent="0.25">
      <c r="B86" s="22"/>
      <c r="C86" s="23"/>
      <c r="D86" s="23"/>
      <c r="E86" s="23"/>
      <c r="F86" s="34"/>
      <c r="G86" s="19"/>
      <c r="H86" s="32"/>
      <c r="I86" s="33"/>
      <c r="J86" s="27"/>
      <c r="K86" s="32"/>
      <c r="L86" s="30"/>
      <c r="N86" s="27"/>
      <c r="O86" s="31"/>
      <c r="P86" s="27"/>
      <c r="Q86" s="27"/>
      <c r="R86" s="27"/>
    </row>
    <row r="87" spans="1:18" x14ac:dyDescent="0.25">
      <c r="B87" s="36"/>
      <c r="C87" s="37"/>
      <c r="D87" s="37"/>
      <c r="E87" s="37"/>
      <c r="F87" s="37"/>
      <c r="G87" s="38"/>
      <c r="H87" s="39"/>
      <c r="I87" s="40"/>
      <c r="J87" s="39"/>
      <c r="K87" s="39"/>
      <c r="L87" s="39"/>
      <c r="N87" s="27"/>
      <c r="O87" s="31"/>
      <c r="P87" s="27"/>
      <c r="Q87" s="27"/>
      <c r="R87" s="27"/>
    </row>
    <row r="92" spans="1:18" x14ac:dyDescent="0.25">
      <c r="B92" s="5"/>
      <c r="H92" s="5"/>
      <c r="I92" s="5"/>
      <c r="J92" s="5"/>
      <c r="K92" s="5"/>
      <c r="L92" s="5"/>
    </row>
    <row r="93" spans="1:18" x14ac:dyDescent="0.25">
      <c r="B93" s="5"/>
      <c r="H93" s="5"/>
      <c r="I93" s="5"/>
      <c r="J93" s="5"/>
      <c r="K93" s="5"/>
      <c r="L93" s="5"/>
    </row>
    <row r="94" spans="1:18" x14ac:dyDescent="0.25">
      <c r="B94" s="5"/>
      <c r="C94" s="5"/>
      <c r="D94" s="5"/>
      <c r="G94" s="5"/>
      <c r="H94" s="5"/>
      <c r="I94" s="5"/>
      <c r="J94" s="5"/>
      <c r="K94" s="5"/>
      <c r="L94" s="5"/>
    </row>
    <row r="95" spans="1:18" x14ac:dyDescent="0.25">
      <c r="B95" s="5"/>
      <c r="C95" s="5"/>
      <c r="D95" s="5"/>
      <c r="E95" s="5"/>
      <c r="F95" s="5"/>
      <c r="G95" s="5"/>
      <c r="H95" s="48"/>
      <c r="I95" s="5"/>
      <c r="J95" s="5"/>
      <c r="K95" s="5"/>
      <c r="L95" s="5"/>
    </row>
    <row r="96" spans="1:18" x14ac:dyDescent="0.25">
      <c r="B96" s="5"/>
      <c r="C96" s="5"/>
      <c r="D96" s="5"/>
      <c r="E96" s="5"/>
      <c r="F96" s="48"/>
      <c r="G96" s="5"/>
      <c r="H96" s="5"/>
      <c r="I96" s="5"/>
      <c r="J96" s="5"/>
      <c r="K96" s="5"/>
      <c r="L96" s="5"/>
    </row>
    <row r="97" spans="2:12" x14ac:dyDescent="0.25">
      <c r="B97" s="5"/>
      <c r="C97" s="5"/>
      <c r="D97" s="5"/>
      <c r="E97" s="5"/>
      <c r="F97" s="48"/>
      <c r="G97" s="5"/>
      <c r="H97" s="5"/>
      <c r="I97" s="5"/>
      <c r="J97" s="5"/>
      <c r="K97" s="5"/>
      <c r="L97" s="5"/>
    </row>
    <row r="98" spans="2:12" x14ac:dyDescent="0.25">
      <c r="B98" s="5"/>
      <c r="C98" s="5"/>
      <c r="D98" s="5"/>
      <c r="E98" s="5"/>
      <c r="F98" s="48"/>
      <c r="G98" s="5"/>
      <c r="H98" s="5"/>
      <c r="I98" s="5"/>
      <c r="J98" s="5"/>
      <c r="K98" s="5"/>
      <c r="L98" s="5"/>
    </row>
    <row r="99" spans="2:12" x14ac:dyDescent="0.25">
      <c r="B99" s="5"/>
      <c r="C99" s="5"/>
      <c r="D99" s="5"/>
      <c r="E99" s="5"/>
      <c r="F99" s="48"/>
      <c r="G99" s="5"/>
      <c r="H99" s="5"/>
      <c r="I99" s="5"/>
      <c r="J99" s="5"/>
      <c r="K99" s="5"/>
      <c r="L99" s="5"/>
    </row>
    <row r="100" spans="2:12" x14ac:dyDescent="0.25">
      <c r="B100" s="5"/>
      <c r="C100" s="5"/>
      <c r="D100" s="5"/>
      <c r="E100" s="5"/>
      <c r="F100" s="48"/>
      <c r="G100" s="5"/>
      <c r="H100" s="5"/>
      <c r="I100" s="5"/>
      <c r="J100" s="5"/>
      <c r="K100" s="5"/>
      <c r="L100" s="5"/>
    </row>
    <row r="101" spans="2:12" x14ac:dyDescent="0.25">
      <c r="B101" s="5"/>
      <c r="C101" s="5"/>
      <c r="D101" s="5"/>
      <c r="E101" s="5"/>
      <c r="F101" s="48"/>
      <c r="G101" s="5"/>
      <c r="H101" s="5"/>
      <c r="I101" s="5"/>
      <c r="J101" s="5"/>
      <c r="K101" s="5"/>
      <c r="L101" s="5"/>
    </row>
    <row r="102" spans="2:12" x14ac:dyDescent="0.25">
      <c r="B102" s="5"/>
      <c r="C102" s="5"/>
      <c r="D102" s="5"/>
      <c r="E102" s="5"/>
      <c r="F102" s="48"/>
      <c r="G102" s="5"/>
      <c r="H102" s="5"/>
      <c r="I102" s="5"/>
      <c r="J102" s="5"/>
      <c r="K102" s="5"/>
      <c r="L102" s="5"/>
    </row>
    <row r="103" spans="2:12" x14ac:dyDescent="0.25">
      <c r="B103" s="5"/>
      <c r="C103" s="5"/>
      <c r="D103" s="5"/>
      <c r="E103" s="5"/>
      <c r="F103" s="48"/>
      <c r="G103" s="5"/>
      <c r="H103" s="5"/>
      <c r="I103" s="5"/>
      <c r="J103" s="5"/>
      <c r="K103" s="5"/>
      <c r="L103" s="5"/>
    </row>
    <row r="104" spans="2:12" x14ac:dyDescent="0.25">
      <c r="B104" s="5"/>
      <c r="C104" s="5"/>
      <c r="D104" s="5"/>
      <c r="E104" s="5"/>
      <c r="F104" s="48"/>
      <c r="G104" s="5"/>
      <c r="H104" s="5"/>
      <c r="I104" s="5"/>
      <c r="J104" s="5"/>
      <c r="K104" s="5"/>
      <c r="L104" s="5"/>
    </row>
    <row r="105" spans="2:12" x14ac:dyDescent="0.25">
      <c r="B105" s="48"/>
      <c r="C105" s="5"/>
      <c r="D105" s="5"/>
      <c r="E105" s="5"/>
      <c r="F105" s="48"/>
      <c r="G105" s="5"/>
      <c r="H105" s="5"/>
      <c r="I105" s="5"/>
      <c r="J105" s="5"/>
      <c r="K105" s="5"/>
      <c r="L105" s="5"/>
    </row>
    <row r="106" spans="2:12" x14ac:dyDescent="0.25">
      <c r="B106" s="48"/>
      <c r="C106" s="5"/>
      <c r="D106" s="5"/>
      <c r="E106" s="5"/>
      <c r="F106" s="48"/>
      <c r="G106" s="5"/>
      <c r="H106" s="5"/>
      <c r="I106" s="5"/>
      <c r="J106" s="5"/>
      <c r="K106" s="5"/>
      <c r="L106" s="5"/>
    </row>
    <row r="107" spans="2:12" x14ac:dyDescent="0.25">
      <c r="B107" s="5"/>
      <c r="C107" s="5"/>
      <c r="D107" s="5"/>
      <c r="E107" s="5"/>
      <c r="F107" s="48"/>
      <c r="G107" s="5"/>
      <c r="H107" s="5"/>
      <c r="I107" s="5"/>
      <c r="J107" s="5"/>
      <c r="K107" s="5"/>
      <c r="L107" s="5"/>
    </row>
    <row r="108" spans="2:12" x14ac:dyDescent="0.25">
      <c r="B108" s="5"/>
      <c r="C108" s="5"/>
      <c r="D108" s="5"/>
      <c r="E108" s="5"/>
      <c r="F108" s="48"/>
      <c r="G108" s="5"/>
      <c r="H108" s="5"/>
      <c r="I108" s="5"/>
      <c r="J108" s="5"/>
      <c r="K108" s="5"/>
      <c r="L108" s="5"/>
    </row>
    <row r="109" spans="2:12" x14ac:dyDescent="0.25">
      <c r="B109" s="51"/>
      <c r="C109" s="5"/>
      <c r="D109" s="5"/>
      <c r="E109" s="5"/>
      <c r="F109" s="48"/>
      <c r="G109" s="5"/>
      <c r="H109" s="134"/>
      <c r="I109" s="134"/>
      <c r="J109" s="49"/>
      <c r="K109" s="134"/>
      <c r="L109" s="134"/>
    </row>
    <row r="110" spans="2:12" x14ac:dyDescent="0.25">
      <c r="B110" s="50"/>
      <c r="C110" s="5"/>
      <c r="D110" s="5"/>
      <c r="E110" s="5"/>
      <c r="F110" s="5"/>
      <c r="G110" s="5"/>
      <c r="H110" s="50"/>
      <c r="I110" s="49"/>
      <c r="J110" s="49"/>
      <c r="K110" s="50"/>
      <c r="L110" s="49"/>
    </row>
    <row r="111" spans="2:12" x14ac:dyDescent="0.25">
      <c r="B111" s="50"/>
      <c r="C111" s="51"/>
      <c r="D111" s="49"/>
      <c r="E111" s="5"/>
      <c r="F111" s="5"/>
      <c r="G111" s="49"/>
      <c r="H111" s="50"/>
      <c r="I111" s="49"/>
      <c r="J111" s="49"/>
      <c r="K111" s="50"/>
      <c r="L111" s="49"/>
    </row>
    <row r="112" spans="2:12" x14ac:dyDescent="0.25">
      <c r="B112" s="50"/>
      <c r="C112" s="49"/>
      <c r="D112" s="49"/>
      <c r="E112" s="134"/>
      <c r="F112" s="134"/>
      <c r="G112" s="49"/>
      <c r="H112" s="50"/>
      <c r="I112" s="49"/>
      <c r="J112" s="49"/>
      <c r="K112" s="50"/>
      <c r="L112" s="49"/>
    </row>
    <row r="113" spans="2:12" x14ac:dyDescent="0.25">
      <c r="B113" s="50"/>
      <c r="C113" s="49"/>
      <c r="D113" s="49"/>
      <c r="E113" s="50"/>
      <c r="F113" s="49"/>
      <c r="G113" s="49"/>
      <c r="H113" s="50"/>
      <c r="I113" s="49"/>
      <c r="J113" s="49"/>
      <c r="K113" s="50"/>
      <c r="L113" s="49"/>
    </row>
    <row r="114" spans="2:12" x14ac:dyDescent="0.25">
      <c r="B114" s="50"/>
      <c r="C114" s="49"/>
      <c r="D114" s="49"/>
      <c r="E114" s="50"/>
      <c r="F114" s="49"/>
      <c r="G114" s="49"/>
      <c r="H114" s="50"/>
      <c r="I114" s="49"/>
      <c r="J114" s="49"/>
      <c r="K114" s="50"/>
      <c r="L114" s="49"/>
    </row>
    <row r="115" spans="2:12" x14ac:dyDescent="0.25">
      <c r="B115" s="50"/>
      <c r="C115" s="49"/>
      <c r="D115" s="49"/>
      <c r="E115" s="50"/>
      <c r="F115" s="49"/>
      <c r="G115" s="49"/>
      <c r="H115" s="50"/>
      <c r="I115" s="49"/>
      <c r="J115" s="49"/>
      <c r="K115" s="50"/>
      <c r="L115" s="49"/>
    </row>
    <row r="116" spans="2:12" x14ac:dyDescent="0.25">
      <c r="C116" s="49"/>
      <c r="D116" s="49"/>
      <c r="E116" s="50"/>
      <c r="F116" s="49"/>
      <c r="G116" s="49"/>
    </row>
    <row r="117" spans="2:12" x14ac:dyDescent="0.25">
      <c r="C117" s="49"/>
      <c r="D117" s="49"/>
      <c r="E117" s="50"/>
      <c r="F117" s="49"/>
      <c r="G117" s="49"/>
    </row>
    <row r="118" spans="2:12" x14ac:dyDescent="0.25">
      <c r="E118" s="50"/>
      <c r="F118" s="49"/>
    </row>
  </sheetData>
  <mergeCells count="8">
    <mergeCell ref="H109:I109"/>
    <mergeCell ref="K109:L109"/>
    <mergeCell ref="E112:F112"/>
    <mergeCell ref="B1:L1"/>
    <mergeCell ref="H3:I3"/>
    <mergeCell ref="K3:L3"/>
    <mergeCell ref="N3:O3"/>
    <mergeCell ref="Q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58" zoomScale="80" zoomScaleNormal="80" workbookViewId="0">
      <selection activeCell="Q5" sqref="Q5:Q66"/>
    </sheetView>
  </sheetViews>
  <sheetFormatPr defaultRowHeight="15.75" x14ac:dyDescent="0.25"/>
  <cols>
    <col min="1" max="1" width="9.140625" style="1"/>
    <col min="2" max="2" width="7.140625" style="1" customWidth="1"/>
    <col min="3" max="3" width="12" style="1" customWidth="1"/>
    <col min="4" max="4" width="11.85546875" style="1" customWidth="1"/>
    <col min="5" max="5" width="9.5703125" style="1" customWidth="1"/>
    <col min="6" max="6" width="10" style="1" customWidth="1"/>
    <col min="7" max="7" width="5.140625" style="1" customWidth="1"/>
    <col min="8" max="8" width="13.28515625" style="1" customWidth="1"/>
    <col min="9" max="9" width="9.85546875" style="1" customWidth="1"/>
    <col min="10" max="10" width="4" style="1" customWidth="1"/>
    <col min="11" max="11" width="13.42578125" style="1" customWidth="1"/>
    <col min="12" max="12" width="9.85546875" style="1" customWidth="1"/>
    <col min="13" max="13" width="4.7109375" style="1" customWidth="1"/>
    <col min="14" max="14" width="9.140625" style="1"/>
    <col min="15" max="15" width="9.42578125" style="1" customWidth="1"/>
    <col min="16" max="16" width="4.42578125" style="1" customWidth="1"/>
    <col min="17" max="17" width="9.140625" style="1" customWidth="1"/>
    <col min="18" max="16384" width="9.140625" style="1"/>
  </cols>
  <sheetData>
    <row r="1" spans="1:18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ht="16.5" thickBot="1" x14ac:dyDescent="0.3"/>
    <row r="3" spans="1:18" ht="16.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4" t="s">
        <v>2</v>
      </c>
      <c r="H3" s="136" t="s">
        <v>5</v>
      </c>
      <c r="I3" s="137"/>
      <c r="J3" s="5"/>
      <c r="K3" s="138" t="s">
        <v>6</v>
      </c>
      <c r="L3" s="139"/>
      <c r="N3" s="130" t="s">
        <v>7</v>
      </c>
      <c r="O3" s="131"/>
      <c r="Q3" s="130" t="s">
        <v>8</v>
      </c>
      <c r="R3" s="131"/>
    </row>
    <row r="4" spans="1:18" ht="16.5" thickBot="1" x14ac:dyDescent="0.3">
      <c r="B4" s="6" t="s">
        <v>9</v>
      </c>
      <c r="C4" s="7" t="s">
        <v>10</v>
      </c>
      <c r="D4" s="7" t="s">
        <v>11</v>
      </c>
      <c r="E4" s="7" t="s">
        <v>11</v>
      </c>
      <c r="F4" s="8" t="s">
        <v>11</v>
      </c>
      <c r="H4" s="54" t="s">
        <v>39</v>
      </c>
      <c r="I4" s="10">
        <f>COUNT(C5:C26)</f>
        <v>22</v>
      </c>
      <c r="K4" s="54" t="s">
        <v>39</v>
      </c>
      <c r="L4" s="11">
        <f>COUNT(D5:D15)</f>
        <v>11</v>
      </c>
      <c r="N4" s="12"/>
      <c r="O4" s="13"/>
      <c r="Q4" s="14"/>
      <c r="R4" s="15"/>
    </row>
    <row r="5" spans="1:18" ht="16.5" thickBot="1" x14ac:dyDescent="0.3">
      <c r="A5" s="57">
        <v>1</v>
      </c>
      <c r="B5" s="16">
        <v>4</v>
      </c>
      <c r="C5" s="17">
        <v>0.33333333333333331</v>
      </c>
      <c r="D5" s="17">
        <v>0.33402777777777781</v>
      </c>
      <c r="E5" s="17">
        <v>0.34652777777777777</v>
      </c>
      <c r="F5" s="18">
        <f>E5-D5</f>
        <v>1.2499999999999956E-2</v>
      </c>
      <c r="G5" s="19"/>
      <c r="H5" s="55" t="s">
        <v>40</v>
      </c>
      <c r="I5" s="24">
        <f>COUNT(C27:C28)</f>
        <v>2</v>
      </c>
      <c r="K5" s="55" t="s">
        <v>40</v>
      </c>
      <c r="L5" s="20">
        <f>COUNT(D16:D22)</f>
        <v>7</v>
      </c>
      <c r="N5" s="19"/>
      <c r="O5" s="21">
        <v>0</v>
      </c>
      <c r="Q5" s="19"/>
      <c r="R5" s="1">
        <v>18</v>
      </c>
    </row>
    <row r="6" spans="1:18" ht="16.5" thickBot="1" x14ac:dyDescent="0.3">
      <c r="A6" s="57">
        <v>2</v>
      </c>
      <c r="B6" s="22" t="s">
        <v>12</v>
      </c>
      <c r="C6" s="23">
        <v>0.33402777777777781</v>
      </c>
      <c r="D6" s="23">
        <v>0.3347222222222222</v>
      </c>
      <c r="E6" s="23">
        <v>0.41180555555555554</v>
      </c>
      <c r="F6" s="18">
        <f t="shared" ref="F6:F63" si="0">E6-D6</f>
        <v>7.7083333333333337E-2</v>
      </c>
      <c r="G6" s="19"/>
      <c r="H6" s="55" t="s">
        <v>41</v>
      </c>
      <c r="I6" s="24">
        <f>COUNT(C29:C36)</f>
        <v>8</v>
      </c>
      <c r="K6" s="55" t="s">
        <v>41</v>
      </c>
      <c r="L6" s="20">
        <f>COUNT(D23:D30)</f>
        <v>8</v>
      </c>
      <c r="N6" s="19"/>
      <c r="O6" s="21">
        <v>1</v>
      </c>
      <c r="Q6" s="19"/>
      <c r="R6" s="1">
        <v>111</v>
      </c>
    </row>
    <row r="7" spans="1:18" ht="16.5" thickBot="1" x14ac:dyDescent="0.3">
      <c r="A7" s="57">
        <v>3</v>
      </c>
      <c r="B7" s="16">
        <v>5</v>
      </c>
      <c r="C7" s="23">
        <v>0.3347222222222222</v>
      </c>
      <c r="D7" s="23">
        <v>0.33611111111111108</v>
      </c>
      <c r="E7" s="23">
        <v>0.36041666666666666</v>
      </c>
      <c r="F7" s="18">
        <f t="shared" si="0"/>
        <v>2.430555555555558E-2</v>
      </c>
      <c r="G7" s="19"/>
      <c r="H7" s="55" t="s">
        <v>42</v>
      </c>
      <c r="I7" s="24">
        <f>COUNT(C37:C42)</f>
        <v>6</v>
      </c>
      <c r="K7" s="55" t="s">
        <v>42</v>
      </c>
      <c r="L7" s="20">
        <f>COUNT(D31:D37)</f>
        <v>7</v>
      </c>
      <c r="N7" s="19"/>
      <c r="O7" s="21">
        <v>1</v>
      </c>
      <c r="Q7" s="19"/>
      <c r="R7" s="1">
        <v>35</v>
      </c>
    </row>
    <row r="8" spans="1:18" ht="16.5" thickBot="1" x14ac:dyDescent="0.3">
      <c r="A8" s="57">
        <v>4</v>
      </c>
      <c r="B8" s="22">
        <v>6</v>
      </c>
      <c r="C8" s="23">
        <v>0.3354166666666667</v>
      </c>
      <c r="D8" s="23">
        <v>0.33749999999999997</v>
      </c>
      <c r="E8" s="23">
        <v>0.36527777777777781</v>
      </c>
      <c r="F8" s="18">
        <f t="shared" si="0"/>
        <v>2.7777777777777846E-2</v>
      </c>
      <c r="G8" s="19"/>
      <c r="H8" s="55" t="s">
        <v>43</v>
      </c>
      <c r="I8" s="24">
        <f>COUNT(C43:C52)</f>
        <v>10</v>
      </c>
      <c r="K8" s="55" t="s">
        <v>43</v>
      </c>
      <c r="L8" s="20">
        <f>COUNT(D38:D48)</f>
        <v>11</v>
      </c>
      <c r="N8" s="19"/>
      <c r="O8" s="21">
        <v>1</v>
      </c>
      <c r="Q8" s="19"/>
      <c r="R8" s="1">
        <v>40</v>
      </c>
    </row>
    <row r="9" spans="1:18" ht="16.5" thickBot="1" x14ac:dyDescent="0.3">
      <c r="A9" s="57">
        <v>5</v>
      </c>
      <c r="B9" s="16">
        <v>7</v>
      </c>
      <c r="C9" s="23">
        <v>0.33611111111111108</v>
      </c>
      <c r="D9" s="23">
        <v>0.34722222222222227</v>
      </c>
      <c r="E9" s="23">
        <v>0.36180555555555555</v>
      </c>
      <c r="F9" s="18">
        <f t="shared" si="0"/>
        <v>1.4583333333333282E-2</v>
      </c>
      <c r="G9" s="19"/>
      <c r="H9" s="55" t="s">
        <v>44</v>
      </c>
      <c r="I9" s="24">
        <f>COUNT(C53:C59)</f>
        <v>7</v>
      </c>
      <c r="K9" s="55" t="s">
        <v>44</v>
      </c>
      <c r="L9" s="20">
        <f>COUNT(D49:D58)</f>
        <v>10</v>
      </c>
      <c r="N9" s="19"/>
      <c r="O9" s="21">
        <v>1</v>
      </c>
      <c r="Q9" s="19"/>
      <c r="R9" s="1">
        <v>21</v>
      </c>
    </row>
    <row r="10" spans="1:18" ht="16.5" thickBot="1" x14ac:dyDescent="0.3">
      <c r="A10" s="57">
        <v>6</v>
      </c>
      <c r="B10" s="22" t="s">
        <v>13</v>
      </c>
      <c r="C10" s="23">
        <v>0.33819444444444446</v>
      </c>
      <c r="D10" s="23">
        <v>0.3527777777777778</v>
      </c>
      <c r="E10" s="23">
        <v>0.36458333333333331</v>
      </c>
      <c r="F10" s="18">
        <f t="shared" si="0"/>
        <v>1.1805555555555514E-2</v>
      </c>
      <c r="G10" s="19"/>
      <c r="H10" s="55" t="s">
        <v>45</v>
      </c>
      <c r="I10" s="24">
        <f>COUNT(C60:C63)</f>
        <v>4</v>
      </c>
      <c r="K10" s="55" t="s">
        <v>45</v>
      </c>
      <c r="L10" s="20">
        <f>COUNT(D59:D62)</f>
        <v>4</v>
      </c>
      <c r="N10" s="19"/>
      <c r="O10" s="21">
        <v>3</v>
      </c>
      <c r="Q10" s="19"/>
      <c r="R10" s="1">
        <v>17</v>
      </c>
    </row>
    <row r="11" spans="1:18" ht="16.5" thickBot="1" x14ac:dyDescent="0.3">
      <c r="A11" s="57">
        <v>7</v>
      </c>
      <c r="B11" s="16">
        <v>8</v>
      </c>
      <c r="C11" s="23">
        <v>0.33888888888888885</v>
      </c>
      <c r="D11" s="23">
        <v>0.36041666666666666</v>
      </c>
      <c r="E11" s="23">
        <v>0.36388888888888887</v>
      </c>
      <c r="F11" s="18">
        <f t="shared" si="0"/>
        <v>3.4722222222222099E-3</v>
      </c>
      <c r="G11" s="19"/>
      <c r="H11" s="55" t="s">
        <v>46</v>
      </c>
      <c r="I11" s="24">
        <v>0</v>
      </c>
      <c r="K11" s="55" t="s">
        <v>46</v>
      </c>
      <c r="L11" s="20">
        <f>COUNT(D63)</f>
        <v>1</v>
      </c>
      <c r="N11" s="19"/>
      <c r="O11" s="21">
        <v>1</v>
      </c>
      <c r="Q11" s="19"/>
      <c r="R11" s="1">
        <v>5</v>
      </c>
    </row>
    <row r="12" spans="1:18" ht="16.5" thickBot="1" x14ac:dyDescent="0.3">
      <c r="A12" s="57">
        <v>8</v>
      </c>
      <c r="B12" s="22">
        <v>9</v>
      </c>
      <c r="C12" s="23">
        <v>0.33958333333333335</v>
      </c>
      <c r="D12" s="23">
        <v>0.36249999999999999</v>
      </c>
      <c r="E12" s="23">
        <v>0.37013888888888885</v>
      </c>
      <c r="F12" s="18">
        <f t="shared" si="0"/>
        <v>7.6388888888888618E-3</v>
      </c>
      <c r="G12" s="19"/>
      <c r="H12" s="9"/>
      <c r="I12" s="24"/>
      <c r="K12" s="9"/>
      <c r="L12" s="20"/>
      <c r="N12" s="19"/>
      <c r="O12" s="21">
        <v>1</v>
      </c>
      <c r="Q12" s="19"/>
      <c r="R12" s="1">
        <v>11</v>
      </c>
    </row>
    <row r="13" spans="1:18" ht="16.5" thickBot="1" x14ac:dyDescent="0.3">
      <c r="A13" s="57">
        <v>9</v>
      </c>
      <c r="B13" s="16">
        <v>10</v>
      </c>
      <c r="C13" s="23">
        <v>0.34027777777777773</v>
      </c>
      <c r="D13" s="23">
        <v>0.36388888888888887</v>
      </c>
      <c r="E13" s="23">
        <v>0.3743055555555555</v>
      </c>
      <c r="F13" s="18">
        <f t="shared" si="0"/>
        <v>1.041666666666663E-2</v>
      </c>
      <c r="G13" s="19"/>
      <c r="H13" s="9"/>
      <c r="I13" s="24"/>
      <c r="K13" s="9"/>
      <c r="L13" s="20"/>
      <c r="N13" s="19"/>
      <c r="O13" s="21">
        <v>1</v>
      </c>
      <c r="Q13" s="19"/>
      <c r="R13" s="1">
        <v>15</v>
      </c>
    </row>
    <row r="14" spans="1:18" ht="16.5" thickBot="1" x14ac:dyDescent="0.3">
      <c r="A14" s="57">
        <v>10</v>
      </c>
      <c r="B14" s="16" t="s">
        <v>14</v>
      </c>
      <c r="C14" s="23">
        <v>0.34583333333333338</v>
      </c>
      <c r="D14" s="23">
        <v>0.36527777777777781</v>
      </c>
      <c r="E14" s="23">
        <v>0.40069444444444446</v>
      </c>
      <c r="F14" s="18">
        <f t="shared" si="0"/>
        <v>3.5416666666666652E-2</v>
      </c>
      <c r="G14" s="19"/>
      <c r="H14" s="9"/>
      <c r="I14" s="24">
        <f>SUM(I4:I11)</f>
        <v>59</v>
      </c>
      <c r="J14" s="24"/>
      <c r="K14" s="24"/>
      <c r="L14" s="24">
        <f t="shared" ref="L14" si="1">SUM(L4:L11)</f>
        <v>59</v>
      </c>
      <c r="N14" s="19"/>
      <c r="O14" s="21">
        <v>8</v>
      </c>
      <c r="Q14" s="19"/>
      <c r="R14" s="1">
        <v>51</v>
      </c>
    </row>
    <row r="15" spans="1:18" ht="16.5" thickBot="1" x14ac:dyDescent="0.3">
      <c r="A15" s="57">
        <v>11</v>
      </c>
      <c r="B15" s="22">
        <v>14</v>
      </c>
      <c r="C15" s="23">
        <v>0.35625000000000001</v>
      </c>
      <c r="D15" s="23">
        <v>0.37222222222222223</v>
      </c>
      <c r="E15" s="23">
        <v>0.40138888888888885</v>
      </c>
      <c r="F15" s="18">
        <f t="shared" si="0"/>
        <v>2.9166666666666619E-2</v>
      </c>
      <c r="G15" s="19"/>
      <c r="H15" s="25"/>
      <c r="I15" s="24"/>
      <c r="K15" s="25"/>
      <c r="L15" s="20"/>
      <c r="N15" s="19"/>
      <c r="O15" s="21">
        <v>15</v>
      </c>
      <c r="Q15" s="19"/>
      <c r="R15" s="1">
        <v>42</v>
      </c>
    </row>
    <row r="16" spans="1:18" ht="16.5" thickBot="1" x14ac:dyDescent="0.3">
      <c r="A16" s="57">
        <v>12</v>
      </c>
      <c r="B16" s="16">
        <v>15</v>
      </c>
      <c r="C16" s="23">
        <v>0.35694444444444445</v>
      </c>
      <c r="D16" s="23">
        <v>0.375</v>
      </c>
      <c r="E16" s="23">
        <v>0.42152777777777778</v>
      </c>
      <c r="F16" s="18">
        <f t="shared" si="0"/>
        <v>4.6527777777777779E-2</v>
      </c>
      <c r="G16" s="19"/>
      <c r="H16" s="9"/>
      <c r="I16" s="24"/>
      <c r="K16" s="9"/>
      <c r="L16" s="20"/>
      <c r="N16" s="19"/>
      <c r="O16" s="21">
        <v>1</v>
      </c>
      <c r="Q16" s="19"/>
      <c r="R16" s="1">
        <v>67</v>
      </c>
    </row>
    <row r="17" spans="1:18" ht="16.5" thickBot="1" x14ac:dyDescent="0.3">
      <c r="A17" s="57">
        <v>13</v>
      </c>
      <c r="B17" s="22">
        <v>16</v>
      </c>
      <c r="C17" s="23">
        <v>0.3576388888888889</v>
      </c>
      <c r="D17" s="23">
        <v>0.3888888888888889</v>
      </c>
      <c r="E17" s="23">
        <v>0.39513888888888887</v>
      </c>
      <c r="F17" s="18">
        <f t="shared" si="0"/>
        <v>6.2499999999999778E-3</v>
      </c>
      <c r="G17" s="19"/>
      <c r="H17" s="9"/>
      <c r="I17" s="24"/>
      <c r="K17" s="9"/>
      <c r="L17" s="20"/>
      <c r="N17" s="19"/>
      <c r="O17" s="21">
        <v>1</v>
      </c>
      <c r="Q17" s="19"/>
      <c r="R17" s="1">
        <v>9</v>
      </c>
    </row>
    <row r="18" spans="1:18" ht="16.5" thickBot="1" x14ac:dyDescent="0.3">
      <c r="A18" s="57">
        <v>14</v>
      </c>
      <c r="B18" s="22" t="s">
        <v>15</v>
      </c>
      <c r="C18" s="23">
        <v>0.35902777777777778</v>
      </c>
      <c r="D18" s="23">
        <v>0.39444444444444443</v>
      </c>
      <c r="E18" s="23">
        <v>0.42430555555555555</v>
      </c>
      <c r="F18" s="18">
        <f t="shared" si="0"/>
        <v>2.9861111111111116E-2</v>
      </c>
      <c r="G18" s="19"/>
      <c r="H18" s="9"/>
      <c r="I18" s="24"/>
      <c r="K18" s="9"/>
      <c r="L18" s="20"/>
      <c r="N18" s="19"/>
      <c r="O18" s="21">
        <v>2</v>
      </c>
      <c r="Q18" s="19"/>
      <c r="R18" s="1">
        <v>43</v>
      </c>
    </row>
    <row r="19" spans="1:18" ht="16.5" thickBot="1" x14ac:dyDescent="0.3">
      <c r="A19" s="57">
        <v>15</v>
      </c>
      <c r="B19" s="22">
        <v>17</v>
      </c>
      <c r="C19" s="23">
        <v>0.35972222222222222</v>
      </c>
      <c r="D19" s="23">
        <v>0.39513888888888887</v>
      </c>
      <c r="E19" s="23">
        <v>0.40486111111111112</v>
      </c>
      <c r="F19" s="18">
        <f t="shared" si="0"/>
        <v>9.7222222222222432E-3</v>
      </c>
      <c r="G19" s="19"/>
      <c r="H19" s="25"/>
      <c r="I19" s="26"/>
      <c r="J19" s="27"/>
      <c r="K19" s="25"/>
      <c r="L19" s="28"/>
      <c r="N19" s="19"/>
      <c r="O19" s="21">
        <v>1</v>
      </c>
      <c r="Q19" s="19"/>
      <c r="R19" s="1">
        <v>14</v>
      </c>
    </row>
    <row r="20" spans="1:18" ht="16.5" thickBot="1" x14ac:dyDescent="0.3">
      <c r="A20" s="57">
        <v>16</v>
      </c>
      <c r="B20" s="22">
        <v>18</v>
      </c>
      <c r="C20" s="23">
        <v>0.3659722222222222</v>
      </c>
      <c r="D20" s="23">
        <v>0.40138888888888885</v>
      </c>
      <c r="E20" s="23">
        <v>0.42083333333333334</v>
      </c>
      <c r="F20" s="18">
        <f t="shared" si="0"/>
        <v>1.9444444444444486E-2</v>
      </c>
      <c r="G20" s="19"/>
      <c r="H20" s="9"/>
      <c r="I20" s="33"/>
      <c r="J20" s="27"/>
      <c r="K20" s="9"/>
      <c r="L20" s="30"/>
      <c r="N20" s="19"/>
      <c r="O20" s="31">
        <v>9</v>
      </c>
      <c r="P20" s="27"/>
      <c r="Q20" s="19"/>
      <c r="R20" s="27">
        <v>28</v>
      </c>
    </row>
    <row r="21" spans="1:18" ht="16.5" thickBot="1" x14ac:dyDescent="0.3">
      <c r="A21" s="57">
        <v>17</v>
      </c>
      <c r="B21" s="22">
        <v>19</v>
      </c>
      <c r="C21" s="23">
        <v>0.3666666666666667</v>
      </c>
      <c r="D21" s="23">
        <v>0.40486111111111112</v>
      </c>
      <c r="E21" s="23">
        <v>0.4145833333333333</v>
      </c>
      <c r="F21" s="18">
        <f t="shared" si="0"/>
        <v>9.7222222222221877E-3</v>
      </c>
      <c r="G21" s="19"/>
      <c r="H21" s="9"/>
      <c r="I21" s="33"/>
      <c r="J21" s="27"/>
      <c r="K21" s="9"/>
      <c r="L21" s="30"/>
      <c r="N21" s="19"/>
      <c r="O21" s="31">
        <v>1</v>
      </c>
      <c r="P21" s="27"/>
      <c r="Q21" s="19"/>
      <c r="R21" s="27">
        <v>14</v>
      </c>
    </row>
    <row r="22" spans="1:18" ht="16.5" thickBot="1" x14ac:dyDescent="0.3">
      <c r="A22" s="57">
        <v>18</v>
      </c>
      <c r="B22" s="22">
        <v>20</v>
      </c>
      <c r="C22" s="23">
        <v>0.36736111111111108</v>
      </c>
      <c r="D22" s="23">
        <v>0.4152777777777778</v>
      </c>
      <c r="E22" s="23">
        <v>0.43055555555555558</v>
      </c>
      <c r="F22" s="18">
        <f t="shared" si="0"/>
        <v>1.5277777777777779E-2</v>
      </c>
      <c r="G22" s="19"/>
      <c r="H22" s="9"/>
      <c r="I22" s="33"/>
      <c r="J22" s="27"/>
      <c r="K22" s="9"/>
      <c r="L22" s="30"/>
      <c r="N22" s="19"/>
      <c r="O22" s="31">
        <v>1</v>
      </c>
      <c r="P22" s="27"/>
      <c r="Q22" s="19"/>
      <c r="R22" s="27">
        <v>22</v>
      </c>
    </row>
    <row r="23" spans="1:18" ht="16.5" thickBot="1" x14ac:dyDescent="0.3">
      <c r="A23" s="57">
        <v>19</v>
      </c>
      <c r="B23" s="22">
        <v>21</v>
      </c>
      <c r="C23" s="23">
        <v>0.36805555555555558</v>
      </c>
      <c r="D23" s="23">
        <v>0.42083333333333334</v>
      </c>
      <c r="E23" s="23">
        <v>0.44513888888888892</v>
      </c>
      <c r="F23" s="18">
        <f t="shared" si="0"/>
        <v>2.430555555555558E-2</v>
      </c>
      <c r="G23" s="19"/>
      <c r="H23" s="25"/>
      <c r="I23" s="33"/>
      <c r="J23" s="27"/>
      <c r="K23" s="25"/>
      <c r="L23" s="30"/>
      <c r="N23" s="19"/>
      <c r="O23" s="31">
        <v>1</v>
      </c>
      <c r="P23" s="27"/>
      <c r="Q23" s="19"/>
      <c r="R23" s="27">
        <v>35</v>
      </c>
    </row>
    <row r="24" spans="1:18" ht="16.5" thickBot="1" x14ac:dyDescent="0.3">
      <c r="A24" s="57">
        <v>20</v>
      </c>
      <c r="B24" s="22">
        <v>22</v>
      </c>
      <c r="C24" s="23">
        <v>0.36874999999999997</v>
      </c>
      <c r="D24" s="23">
        <v>0.42152777777777778</v>
      </c>
      <c r="E24" s="23">
        <v>0.42638888888888887</v>
      </c>
      <c r="F24" s="18">
        <f t="shared" si="0"/>
        <v>4.8611111111110938E-3</v>
      </c>
      <c r="G24" s="19"/>
      <c r="H24" s="9"/>
      <c r="I24" s="33"/>
      <c r="J24" s="27"/>
      <c r="K24" s="9"/>
      <c r="L24" s="30"/>
      <c r="N24" s="19"/>
      <c r="O24" s="31">
        <v>1</v>
      </c>
      <c r="P24" s="27"/>
      <c r="Q24" s="19"/>
      <c r="R24" s="27">
        <v>7</v>
      </c>
    </row>
    <row r="25" spans="1:18" ht="16.5" thickBot="1" x14ac:dyDescent="0.3">
      <c r="A25" s="57">
        <v>21</v>
      </c>
      <c r="B25" s="22">
        <v>23</v>
      </c>
      <c r="C25" s="23">
        <v>0.36944444444444446</v>
      </c>
      <c r="D25" s="23">
        <v>0.42430555555555555</v>
      </c>
      <c r="E25" s="23">
        <v>0.43472222222222223</v>
      </c>
      <c r="F25" s="18">
        <f t="shared" si="0"/>
        <v>1.0416666666666685E-2</v>
      </c>
      <c r="G25" s="19"/>
      <c r="H25" s="9"/>
      <c r="I25" s="33"/>
      <c r="J25" s="27"/>
      <c r="K25" s="9"/>
      <c r="L25" s="30"/>
      <c r="N25" s="19"/>
      <c r="O25" s="31">
        <v>1</v>
      </c>
      <c r="P25" s="27"/>
      <c r="Q25" s="19"/>
      <c r="R25" s="27">
        <v>15</v>
      </c>
    </row>
    <row r="26" spans="1:18" ht="16.5" thickBot="1" x14ac:dyDescent="0.3">
      <c r="A26" s="57">
        <v>22</v>
      </c>
      <c r="B26" s="22" t="s">
        <v>16</v>
      </c>
      <c r="C26" s="23">
        <v>0.37152777777777773</v>
      </c>
      <c r="D26" s="23">
        <v>0.42638888888888887</v>
      </c>
      <c r="E26" s="23">
        <v>0.43194444444444446</v>
      </c>
      <c r="F26" s="18">
        <f t="shared" si="0"/>
        <v>5.5555555555555913E-3</v>
      </c>
      <c r="G26" s="19"/>
      <c r="H26" s="9"/>
      <c r="I26" s="33"/>
      <c r="J26" s="27"/>
      <c r="K26" s="9"/>
      <c r="L26" s="30"/>
      <c r="N26" s="19"/>
      <c r="O26" s="31">
        <v>3</v>
      </c>
      <c r="P26" s="27"/>
      <c r="Q26" s="19"/>
      <c r="R26" s="27">
        <v>8</v>
      </c>
    </row>
    <row r="27" spans="1:18" ht="16.5" thickBot="1" x14ac:dyDescent="0.3">
      <c r="A27" s="57">
        <v>23</v>
      </c>
      <c r="B27" s="22" t="s">
        <v>17</v>
      </c>
      <c r="C27" s="23">
        <v>0.39027777777777778</v>
      </c>
      <c r="D27" s="23">
        <v>0.43194444444444446</v>
      </c>
      <c r="E27" s="23">
        <v>0.44444444444444442</v>
      </c>
      <c r="F27" s="18">
        <f t="shared" si="0"/>
        <v>1.2499999999999956E-2</v>
      </c>
      <c r="G27" s="19"/>
      <c r="H27" s="25"/>
      <c r="I27" s="33"/>
      <c r="J27" s="27"/>
      <c r="K27" s="25"/>
      <c r="L27" s="30"/>
      <c r="N27" s="19"/>
      <c r="O27" s="31">
        <v>27</v>
      </c>
      <c r="P27" s="27"/>
      <c r="Q27" s="19"/>
      <c r="R27" s="27">
        <v>18</v>
      </c>
    </row>
    <row r="28" spans="1:18" ht="16.5" thickBot="1" x14ac:dyDescent="0.3">
      <c r="A28" s="57">
        <v>24</v>
      </c>
      <c r="B28" s="22" t="s">
        <v>18</v>
      </c>
      <c r="C28" s="23">
        <v>0.39861111111111108</v>
      </c>
      <c r="D28" s="23">
        <v>0.44444444444444442</v>
      </c>
      <c r="E28" s="23">
        <v>0.45555555555555555</v>
      </c>
      <c r="F28" s="18">
        <f t="shared" si="0"/>
        <v>1.1111111111111127E-2</v>
      </c>
      <c r="G28" s="19"/>
      <c r="H28" s="9"/>
      <c r="I28" s="33"/>
      <c r="J28" s="27"/>
      <c r="K28" s="9"/>
      <c r="L28" s="30"/>
      <c r="N28" s="19"/>
      <c r="O28" s="31">
        <v>12</v>
      </c>
      <c r="P28" s="27"/>
      <c r="Q28" s="19"/>
      <c r="R28" s="27">
        <v>16</v>
      </c>
    </row>
    <row r="29" spans="1:18" ht="16.5" thickBot="1" x14ac:dyDescent="0.3">
      <c r="A29" s="57">
        <v>25</v>
      </c>
      <c r="B29" s="22">
        <v>24</v>
      </c>
      <c r="C29" s="23">
        <v>0.41736111111111113</v>
      </c>
      <c r="D29" s="23">
        <v>0.44513888888888892</v>
      </c>
      <c r="E29" s="23">
        <v>0.47500000000000003</v>
      </c>
      <c r="F29" s="18">
        <f t="shared" si="0"/>
        <v>2.9861111111111116E-2</v>
      </c>
      <c r="G29" s="19"/>
      <c r="H29" s="9"/>
      <c r="I29" s="33"/>
      <c r="J29" s="27"/>
      <c r="K29" s="9"/>
      <c r="L29" s="30"/>
      <c r="N29" s="19"/>
      <c r="O29" s="31">
        <v>27</v>
      </c>
      <c r="P29" s="27"/>
      <c r="Q29" s="19"/>
      <c r="R29" s="27">
        <v>43</v>
      </c>
    </row>
    <row r="30" spans="1:18" ht="16.5" thickBot="1" x14ac:dyDescent="0.3">
      <c r="A30" s="57">
        <v>26</v>
      </c>
      <c r="B30" s="22" t="s">
        <v>19</v>
      </c>
      <c r="C30" s="23">
        <v>0.42569444444444443</v>
      </c>
      <c r="D30" s="23">
        <v>0.45555555555555555</v>
      </c>
      <c r="E30" s="23">
        <v>0.4777777777777778</v>
      </c>
      <c r="F30" s="18">
        <f t="shared" si="0"/>
        <v>2.2222222222222254E-2</v>
      </c>
      <c r="G30" s="19"/>
      <c r="H30" s="9"/>
      <c r="I30" s="33"/>
      <c r="J30" s="27"/>
      <c r="K30" s="9"/>
      <c r="L30" s="30"/>
      <c r="N30" s="19"/>
      <c r="O30" s="31">
        <v>12</v>
      </c>
      <c r="P30" s="27"/>
      <c r="Q30" s="19"/>
      <c r="R30" s="27">
        <v>32</v>
      </c>
    </row>
    <row r="31" spans="1:18" ht="16.5" thickBot="1" x14ac:dyDescent="0.3">
      <c r="A31" s="57">
        <v>27</v>
      </c>
      <c r="B31" s="22">
        <v>27</v>
      </c>
      <c r="C31" s="23">
        <v>0.42708333333333331</v>
      </c>
      <c r="D31" s="23">
        <v>0.46249999999999997</v>
      </c>
      <c r="E31" s="23">
        <v>0.47013888888888888</v>
      </c>
      <c r="F31" s="18">
        <f t="shared" si="0"/>
        <v>7.6388888888889173E-3</v>
      </c>
      <c r="G31" s="19"/>
      <c r="H31" s="25"/>
      <c r="I31" s="33"/>
      <c r="J31" s="27"/>
      <c r="K31" s="25"/>
      <c r="L31" s="30"/>
      <c r="N31" s="19"/>
      <c r="O31" s="31">
        <v>2</v>
      </c>
      <c r="P31" s="27"/>
      <c r="Q31" s="19"/>
      <c r="R31" s="27">
        <v>11</v>
      </c>
    </row>
    <row r="32" spans="1:18" ht="16.5" thickBot="1" x14ac:dyDescent="0.3">
      <c r="A32" s="57">
        <v>28</v>
      </c>
      <c r="B32" s="22">
        <v>31</v>
      </c>
      <c r="C32" s="23">
        <v>0.42777777777777781</v>
      </c>
      <c r="D32" s="23">
        <v>0.47083333333333338</v>
      </c>
      <c r="E32" s="23">
        <v>0.4770833333333333</v>
      </c>
      <c r="F32" s="18">
        <f t="shared" si="0"/>
        <v>6.2499999999999223E-3</v>
      </c>
      <c r="G32" s="19"/>
      <c r="H32" s="9"/>
      <c r="I32" s="33"/>
      <c r="J32" s="27"/>
      <c r="K32" s="9"/>
      <c r="L32" s="30"/>
      <c r="N32" s="19"/>
      <c r="O32" s="31">
        <v>1</v>
      </c>
      <c r="P32" s="27"/>
      <c r="Q32" s="19"/>
      <c r="R32" s="27">
        <v>9</v>
      </c>
    </row>
    <row r="33" spans="1:18" ht="16.5" thickBot="1" x14ac:dyDescent="0.3">
      <c r="A33" s="57">
        <v>29</v>
      </c>
      <c r="B33" s="22">
        <v>32</v>
      </c>
      <c r="C33" s="23">
        <v>0.4284722222222222</v>
      </c>
      <c r="D33" s="23">
        <v>0.47569444444444442</v>
      </c>
      <c r="E33" s="23">
        <v>0.49791666666666662</v>
      </c>
      <c r="F33" s="18">
        <f t="shared" si="0"/>
        <v>2.2222222222222199E-2</v>
      </c>
      <c r="G33" s="19"/>
      <c r="H33" s="32"/>
      <c r="I33" s="33"/>
      <c r="J33" s="27"/>
      <c r="K33" s="32"/>
      <c r="L33" s="30"/>
      <c r="N33" s="19"/>
      <c r="O33" s="31">
        <v>1</v>
      </c>
      <c r="P33" s="27"/>
      <c r="Q33" s="19"/>
      <c r="R33" s="27">
        <v>32</v>
      </c>
    </row>
    <row r="34" spans="1:18" ht="16.5" thickBot="1" x14ac:dyDescent="0.3">
      <c r="A34" s="57">
        <v>30</v>
      </c>
      <c r="B34" s="22">
        <v>33</v>
      </c>
      <c r="C34" s="23">
        <v>0.4465277777777778</v>
      </c>
      <c r="D34" s="23">
        <v>0.4770833333333333</v>
      </c>
      <c r="E34" s="23">
        <v>0.48541666666666666</v>
      </c>
      <c r="F34" s="18">
        <f t="shared" si="0"/>
        <v>8.3333333333333592E-3</v>
      </c>
      <c r="G34" s="19"/>
      <c r="H34" s="32"/>
      <c r="I34" s="33"/>
      <c r="J34" s="27"/>
      <c r="K34" s="32"/>
      <c r="L34" s="30"/>
      <c r="N34" s="19"/>
      <c r="O34" s="31">
        <v>26</v>
      </c>
      <c r="P34" s="27"/>
      <c r="Q34" s="19"/>
      <c r="R34" s="27">
        <v>12</v>
      </c>
    </row>
    <row r="35" spans="1:18" ht="16.5" thickBot="1" x14ac:dyDescent="0.3">
      <c r="A35" s="57">
        <v>31</v>
      </c>
      <c r="B35" s="22" t="s">
        <v>20</v>
      </c>
      <c r="C35" s="23">
        <v>0.45</v>
      </c>
      <c r="D35" s="23">
        <v>0.48541666666666666</v>
      </c>
      <c r="E35" s="23">
        <v>0.49444444444444446</v>
      </c>
      <c r="F35" s="18">
        <f t="shared" si="0"/>
        <v>9.0277777777778012E-3</v>
      </c>
      <c r="G35" s="19"/>
      <c r="H35" s="32"/>
      <c r="I35" s="33"/>
      <c r="J35" s="27"/>
      <c r="K35" s="32"/>
      <c r="L35" s="30"/>
      <c r="N35" s="19"/>
      <c r="O35" s="31">
        <v>5</v>
      </c>
      <c r="P35" s="27"/>
      <c r="Q35" s="19"/>
      <c r="R35" s="27">
        <v>13</v>
      </c>
    </row>
    <row r="36" spans="1:18" ht="16.5" thickBot="1" x14ac:dyDescent="0.3">
      <c r="A36" s="57">
        <v>32</v>
      </c>
      <c r="B36" s="22" t="s">
        <v>22</v>
      </c>
      <c r="C36" s="23">
        <v>0.45069444444444445</v>
      </c>
      <c r="D36" s="23">
        <v>0.49513888888888885</v>
      </c>
      <c r="E36" s="23">
        <v>0.5083333333333333</v>
      </c>
      <c r="F36" s="18">
        <f t="shared" si="0"/>
        <v>1.3194444444444453E-2</v>
      </c>
      <c r="G36" s="19"/>
      <c r="H36" s="32"/>
      <c r="I36" s="33"/>
      <c r="J36" s="27"/>
      <c r="K36" s="32"/>
      <c r="L36" s="30"/>
      <c r="N36" s="19"/>
      <c r="O36" s="31">
        <v>1</v>
      </c>
      <c r="P36" s="27"/>
      <c r="Q36" s="19"/>
      <c r="R36" s="27">
        <v>19</v>
      </c>
    </row>
    <row r="37" spans="1:18" ht="16.5" thickBot="1" x14ac:dyDescent="0.3">
      <c r="A37" s="57">
        <v>33</v>
      </c>
      <c r="B37" s="22">
        <v>37</v>
      </c>
      <c r="C37" s="23">
        <v>0.46319444444444446</v>
      </c>
      <c r="D37" s="23">
        <v>0.49791666666666662</v>
      </c>
      <c r="E37" s="23">
        <v>0.50277777777777777</v>
      </c>
      <c r="F37" s="18">
        <f t="shared" si="0"/>
        <v>4.8611111111111494E-3</v>
      </c>
      <c r="G37" s="19"/>
      <c r="H37" s="32"/>
      <c r="I37" s="33"/>
      <c r="J37" s="27"/>
      <c r="K37" s="32"/>
      <c r="L37" s="30"/>
      <c r="N37" s="19"/>
      <c r="O37" s="31">
        <v>18</v>
      </c>
      <c r="P37" s="27"/>
      <c r="Q37" s="19"/>
      <c r="R37" s="27">
        <v>7</v>
      </c>
    </row>
    <row r="38" spans="1:18" ht="16.5" thickBot="1" x14ac:dyDescent="0.3">
      <c r="A38" s="57">
        <v>34</v>
      </c>
      <c r="B38" s="22">
        <v>38</v>
      </c>
      <c r="C38" s="23">
        <v>0.46458333333333335</v>
      </c>
      <c r="D38" s="23">
        <v>0.50277777777777777</v>
      </c>
      <c r="E38" s="23">
        <v>0.50763888888888886</v>
      </c>
      <c r="F38" s="18">
        <f t="shared" si="0"/>
        <v>4.8611111111110938E-3</v>
      </c>
      <c r="G38" s="19"/>
      <c r="H38" s="32"/>
      <c r="I38" s="33"/>
      <c r="J38" s="27"/>
      <c r="K38" s="32"/>
      <c r="L38" s="30"/>
      <c r="N38" s="19"/>
      <c r="O38" s="31">
        <v>2</v>
      </c>
      <c r="P38" s="27"/>
      <c r="Q38" s="19"/>
      <c r="R38" s="27">
        <v>7</v>
      </c>
    </row>
    <row r="39" spans="1:18" ht="16.5" thickBot="1" x14ac:dyDescent="0.3">
      <c r="A39" s="57">
        <v>35</v>
      </c>
      <c r="B39" s="22">
        <v>39</v>
      </c>
      <c r="C39" s="23">
        <v>0.46527777777777773</v>
      </c>
      <c r="D39" s="23">
        <v>0.50763888888888886</v>
      </c>
      <c r="E39" s="23">
        <v>0.51180555555555551</v>
      </c>
      <c r="F39" s="18">
        <f t="shared" si="0"/>
        <v>4.1666666666666519E-3</v>
      </c>
      <c r="G39" s="19"/>
      <c r="H39" s="32"/>
      <c r="I39" s="33"/>
      <c r="J39" s="27"/>
      <c r="K39" s="32"/>
      <c r="L39" s="30"/>
      <c r="N39" s="19"/>
      <c r="O39" s="31">
        <v>1</v>
      </c>
      <c r="P39" s="27"/>
      <c r="Q39" s="19"/>
      <c r="R39" s="27">
        <v>6</v>
      </c>
    </row>
    <row r="40" spans="1:18" ht="16.5" thickBot="1" x14ac:dyDescent="0.3">
      <c r="A40" s="57">
        <v>36</v>
      </c>
      <c r="B40" s="22" t="s">
        <v>23</v>
      </c>
      <c r="C40" s="23">
        <v>0.47291666666666665</v>
      </c>
      <c r="D40" s="23">
        <v>0.5083333333333333</v>
      </c>
      <c r="E40" s="23">
        <v>0.53402777777777777</v>
      </c>
      <c r="F40" s="18">
        <f t="shared" si="0"/>
        <v>2.5694444444444464E-2</v>
      </c>
      <c r="G40" s="19"/>
      <c r="H40" s="32"/>
      <c r="I40" s="33"/>
      <c r="J40" s="27"/>
      <c r="K40" s="32"/>
      <c r="L40" s="30"/>
      <c r="N40" s="19"/>
      <c r="O40" s="31">
        <v>11</v>
      </c>
      <c r="P40" s="27"/>
      <c r="Q40" s="19"/>
      <c r="R40" s="27">
        <v>37</v>
      </c>
    </row>
    <row r="41" spans="1:18" ht="16.5" thickBot="1" x14ac:dyDescent="0.3">
      <c r="A41" s="57">
        <v>37</v>
      </c>
      <c r="B41" s="22" t="s">
        <v>24</v>
      </c>
      <c r="C41" s="23">
        <v>0.47847222222222219</v>
      </c>
      <c r="D41" s="23">
        <v>0.50902777777777775</v>
      </c>
      <c r="E41" s="23">
        <v>0.52777777777777779</v>
      </c>
      <c r="F41" s="18">
        <f t="shared" si="0"/>
        <v>1.8750000000000044E-2</v>
      </c>
      <c r="G41" s="19"/>
      <c r="H41" s="32"/>
      <c r="I41" s="33"/>
      <c r="J41" s="27"/>
      <c r="K41" s="32"/>
      <c r="L41" s="30"/>
      <c r="N41" s="19"/>
      <c r="O41" s="31">
        <v>8</v>
      </c>
      <c r="P41" s="27"/>
      <c r="Q41" s="19"/>
      <c r="R41" s="27">
        <v>27</v>
      </c>
    </row>
    <row r="42" spans="1:18" ht="16.5" thickBot="1" x14ac:dyDescent="0.3">
      <c r="A42" s="57">
        <v>38</v>
      </c>
      <c r="B42" s="22">
        <v>40</v>
      </c>
      <c r="C42" s="23">
        <v>0.4826388888888889</v>
      </c>
      <c r="D42" s="23">
        <v>0.51180555555555551</v>
      </c>
      <c r="E42" s="23">
        <v>0.51527777777777783</v>
      </c>
      <c r="F42" s="18">
        <f t="shared" si="0"/>
        <v>3.4722222222223209E-3</v>
      </c>
      <c r="G42" s="19"/>
      <c r="H42" s="32"/>
      <c r="I42" s="33"/>
      <c r="J42" s="27"/>
      <c r="K42" s="32"/>
      <c r="L42" s="30"/>
      <c r="N42" s="19"/>
      <c r="O42" s="31">
        <v>6</v>
      </c>
      <c r="P42" s="27"/>
      <c r="Q42" s="19"/>
      <c r="R42" s="27">
        <v>5</v>
      </c>
    </row>
    <row r="43" spans="1:18" ht="16.5" thickBot="1" x14ac:dyDescent="0.3">
      <c r="A43" s="57">
        <v>39</v>
      </c>
      <c r="B43" s="22">
        <v>42</v>
      </c>
      <c r="C43" s="23">
        <v>0.5</v>
      </c>
      <c r="D43" s="23">
        <v>0.51597222222222217</v>
      </c>
      <c r="E43" s="23">
        <v>0.54027777777777775</v>
      </c>
      <c r="F43" s="18">
        <f t="shared" si="0"/>
        <v>2.430555555555558E-2</v>
      </c>
      <c r="G43" s="19"/>
      <c r="H43" s="32"/>
      <c r="I43" s="33"/>
      <c r="J43" s="27"/>
      <c r="K43" s="32"/>
      <c r="L43" s="30"/>
      <c r="N43" s="19"/>
      <c r="O43" s="31">
        <v>25</v>
      </c>
      <c r="P43" s="27"/>
      <c r="Q43" s="19"/>
      <c r="R43" s="27">
        <v>35</v>
      </c>
    </row>
    <row r="44" spans="1:18" ht="16.5" thickBot="1" x14ac:dyDescent="0.3">
      <c r="A44" s="57">
        <v>40</v>
      </c>
      <c r="B44" s="22">
        <v>44</v>
      </c>
      <c r="C44" s="23">
        <v>0.51111111111111118</v>
      </c>
      <c r="D44" s="23">
        <v>0.52361111111111114</v>
      </c>
      <c r="E44" s="23">
        <v>0.52777777777777779</v>
      </c>
      <c r="F44" s="18">
        <f t="shared" si="0"/>
        <v>4.1666666666666519E-3</v>
      </c>
      <c r="G44" s="19"/>
      <c r="H44" s="32"/>
      <c r="I44" s="33"/>
      <c r="J44" s="27"/>
      <c r="K44" s="32"/>
      <c r="L44" s="30"/>
      <c r="N44" s="19"/>
      <c r="O44" s="31">
        <v>16</v>
      </c>
      <c r="P44" s="27"/>
      <c r="Q44" s="19"/>
      <c r="R44" s="27">
        <v>6</v>
      </c>
    </row>
    <row r="45" spans="1:18" ht="16.5" thickBot="1" x14ac:dyDescent="0.3">
      <c r="A45" s="57">
        <v>41</v>
      </c>
      <c r="B45" s="22">
        <v>46</v>
      </c>
      <c r="C45" s="23">
        <v>0.51458333333333328</v>
      </c>
      <c r="D45" s="23">
        <v>0.52777777777777779</v>
      </c>
      <c r="E45" s="23">
        <v>0.53749999999999998</v>
      </c>
      <c r="F45" s="18">
        <f t="shared" si="0"/>
        <v>9.7222222222221877E-3</v>
      </c>
      <c r="G45" s="19"/>
      <c r="H45" s="32"/>
      <c r="I45" s="33"/>
      <c r="J45" s="27"/>
      <c r="K45" s="32"/>
      <c r="L45" s="30"/>
      <c r="N45" s="19"/>
      <c r="O45" s="31">
        <v>5</v>
      </c>
      <c r="P45" s="27"/>
      <c r="Q45" s="19"/>
      <c r="R45" s="27">
        <v>14</v>
      </c>
    </row>
    <row r="46" spans="1:18" ht="16.5" thickBot="1" x14ac:dyDescent="0.3">
      <c r="A46" s="57">
        <v>42</v>
      </c>
      <c r="B46" s="22">
        <v>48</v>
      </c>
      <c r="C46" s="23">
        <v>0.52083333333333337</v>
      </c>
      <c r="D46" s="23">
        <v>0.53402777777777777</v>
      </c>
      <c r="E46" s="23">
        <v>0.55277777777777781</v>
      </c>
      <c r="F46" s="18">
        <f t="shared" si="0"/>
        <v>1.8750000000000044E-2</v>
      </c>
      <c r="G46" s="19"/>
      <c r="H46" s="32"/>
      <c r="I46" s="33"/>
      <c r="J46" s="27"/>
      <c r="K46" s="32"/>
      <c r="L46" s="30"/>
      <c r="N46" s="19"/>
      <c r="O46" s="31">
        <v>9</v>
      </c>
      <c r="P46" s="27"/>
      <c r="Q46" s="19"/>
      <c r="R46" s="27">
        <v>27</v>
      </c>
    </row>
    <row r="47" spans="1:18" ht="16.5" thickBot="1" x14ac:dyDescent="0.3">
      <c r="A47" s="57">
        <v>43</v>
      </c>
      <c r="B47" s="22">
        <v>49</v>
      </c>
      <c r="C47" s="23">
        <v>0.52569444444444446</v>
      </c>
      <c r="D47" s="23">
        <v>0.53749999999999998</v>
      </c>
      <c r="E47" s="23">
        <v>0.54791666666666672</v>
      </c>
      <c r="F47" s="18">
        <f t="shared" si="0"/>
        <v>1.0416666666666741E-2</v>
      </c>
      <c r="G47" s="19"/>
      <c r="H47" s="32"/>
      <c r="I47" s="33"/>
      <c r="J47" s="27"/>
      <c r="K47" s="32"/>
      <c r="L47" s="30"/>
      <c r="N47" s="19"/>
      <c r="O47" s="31">
        <v>7</v>
      </c>
      <c r="P47" s="27"/>
      <c r="Q47" s="19"/>
      <c r="R47" s="27">
        <v>15</v>
      </c>
    </row>
    <row r="48" spans="1:18" ht="16.5" thickBot="1" x14ac:dyDescent="0.3">
      <c r="A48" s="57">
        <v>44</v>
      </c>
      <c r="B48" s="22">
        <v>50</v>
      </c>
      <c r="C48" s="23">
        <v>0.52847222222222223</v>
      </c>
      <c r="D48" s="23">
        <v>0.54027777777777775</v>
      </c>
      <c r="E48" s="23">
        <v>0.54652777777777783</v>
      </c>
      <c r="F48" s="18">
        <f t="shared" si="0"/>
        <v>6.2500000000000888E-3</v>
      </c>
      <c r="G48" s="19"/>
      <c r="H48" s="32"/>
      <c r="I48" s="33"/>
      <c r="J48" s="27"/>
      <c r="K48" s="32"/>
      <c r="L48" s="30"/>
      <c r="N48" s="19"/>
      <c r="O48" s="31">
        <v>4</v>
      </c>
      <c r="P48" s="27"/>
      <c r="Q48" s="19"/>
      <c r="R48" s="27">
        <v>9</v>
      </c>
    </row>
    <row r="49" spans="1:18" ht="16.5" thickBot="1" x14ac:dyDescent="0.3">
      <c r="A49" s="57">
        <v>45</v>
      </c>
      <c r="B49" s="22">
        <v>51</v>
      </c>
      <c r="C49" s="23">
        <v>0.52986111111111112</v>
      </c>
      <c r="D49" s="23">
        <v>0.54722222222222217</v>
      </c>
      <c r="E49" s="23">
        <v>0.56319444444444444</v>
      </c>
      <c r="F49" s="18">
        <f t="shared" si="0"/>
        <v>1.5972222222222276E-2</v>
      </c>
      <c r="G49" s="19"/>
      <c r="H49" s="32"/>
      <c r="I49" s="33"/>
      <c r="J49" s="27"/>
      <c r="K49" s="32"/>
      <c r="L49" s="30"/>
      <c r="N49" s="19"/>
      <c r="O49" s="31">
        <v>2</v>
      </c>
      <c r="P49" s="27"/>
      <c r="Q49" s="19"/>
      <c r="R49" s="27">
        <v>23</v>
      </c>
    </row>
    <row r="50" spans="1:18" ht="16.5" thickBot="1" x14ac:dyDescent="0.3">
      <c r="A50" s="57">
        <v>46</v>
      </c>
      <c r="B50" s="22" t="s">
        <v>25</v>
      </c>
      <c r="C50" s="23">
        <v>0.53125</v>
      </c>
      <c r="D50" s="23">
        <v>0.5493055555555556</v>
      </c>
      <c r="E50" s="23">
        <v>0.56597222222222221</v>
      </c>
      <c r="F50" s="18">
        <f t="shared" si="0"/>
        <v>1.6666666666666607E-2</v>
      </c>
      <c r="G50" s="19"/>
      <c r="H50" s="32"/>
      <c r="I50" s="33"/>
      <c r="J50" s="27"/>
      <c r="K50" s="32"/>
      <c r="L50" s="30"/>
      <c r="N50" s="19"/>
      <c r="O50" s="31">
        <v>2</v>
      </c>
      <c r="P50" s="27"/>
      <c r="Q50" s="19"/>
      <c r="R50" s="27">
        <v>24</v>
      </c>
    </row>
    <row r="51" spans="1:18" ht="16.5" thickBot="1" x14ac:dyDescent="0.3">
      <c r="A51" s="57">
        <v>47</v>
      </c>
      <c r="B51" s="22">
        <v>53</v>
      </c>
      <c r="C51" s="23">
        <v>0.5395833333333333</v>
      </c>
      <c r="D51" s="23">
        <v>0.55347222222222225</v>
      </c>
      <c r="E51" s="23">
        <v>0.5625</v>
      </c>
      <c r="F51" s="18">
        <f t="shared" si="0"/>
        <v>9.0277777777777457E-3</v>
      </c>
      <c r="G51" s="19"/>
      <c r="H51" s="32"/>
      <c r="I51" s="33"/>
      <c r="J51" s="27"/>
      <c r="K51" s="32"/>
      <c r="L51" s="30"/>
      <c r="N51" s="19"/>
      <c r="O51" s="31">
        <v>12</v>
      </c>
      <c r="P51" s="27"/>
      <c r="Q51" s="19"/>
      <c r="R51" s="27">
        <v>13</v>
      </c>
    </row>
    <row r="52" spans="1:18" ht="16.5" thickBot="1" x14ac:dyDescent="0.3">
      <c r="A52" s="57">
        <v>48</v>
      </c>
      <c r="B52" s="22">
        <v>54</v>
      </c>
      <c r="C52" s="23">
        <v>0.54027777777777775</v>
      </c>
      <c r="D52" s="23">
        <v>0.56319444444444444</v>
      </c>
      <c r="E52" s="23">
        <v>0.56458333333333333</v>
      </c>
      <c r="F52" s="18">
        <f t="shared" si="0"/>
        <v>1.388888888888884E-3</v>
      </c>
      <c r="G52" s="19"/>
      <c r="H52" s="32"/>
      <c r="I52" s="33"/>
      <c r="J52" s="27"/>
      <c r="K52" s="32"/>
      <c r="L52" s="30"/>
      <c r="N52" s="19"/>
      <c r="O52" s="31">
        <v>1</v>
      </c>
      <c r="P52" s="27"/>
      <c r="Q52" s="19"/>
      <c r="R52" s="27">
        <v>2</v>
      </c>
    </row>
    <row r="53" spans="1:18" ht="16.5" thickBot="1" x14ac:dyDescent="0.3">
      <c r="A53" s="57">
        <v>49</v>
      </c>
      <c r="B53" s="22">
        <v>55</v>
      </c>
      <c r="C53" s="23">
        <v>0.54305555555555551</v>
      </c>
      <c r="D53" s="23">
        <v>0.56527777777777777</v>
      </c>
      <c r="E53" s="23">
        <v>0.58124999999999993</v>
      </c>
      <c r="F53" s="18">
        <f t="shared" si="0"/>
        <v>1.5972222222222165E-2</v>
      </c>
      <c r="G53" s="19"/>
      <c r="H53" s="32"/>
      <c r="I53" s="33"/>
      <c r="J53" s="27"/>
      <c r="K53" s="32"/>
      <c r="L53" s="30"/>
      <c r="N53" s="19"/>
      <c r="O53" s="31">
        <v>4</v>
      </c>
      <c r="P53" s="27"/>
      <c r="Q53" s="19"/>
      <c r="R53" s="27">
        <v>23</v>
      </c>
    </row>
    <row r="54" spans="1:18" ht="16.5" thickBot="1" x14ac:dyDescent="0.3">
      <c r="A54" s="57">
        <v>50</v>
      </c>
      <c r="B54" s="22">
        <v>56</v>
      </c>
      <c r="C54" s="23">
        <v>0.55625000000000002</v>
      </c>
      <c r="D54" s="23">
        <v>0.56597222222222221</v>
      </c>
      <c r="E54" s="23">
        <v>0.56944444444444442</v>
      </c>
      <c r="F54" s="18">
        <f t="shared" si="0"/>
        <v>3.4722222222222099E-3</v>
      </c>
      <c r="G54" s="19"/>
      <c r="H54" s="32"/>
      <c r="I54" s="33"/>
      <c r="J54" s="27"/>
      <c r="K54" s="32"/>
      <c r="L54" s="30"/>
      <c r="N54" s="19"/>
      <c r="O54" s="31">
        <v>19</v>
      </c>
      <c r="P54" s="27"/>
      <c r="Q54" s="19"/>
      <c r="R54" s="27">
        <v>5</v>
      </c>
    </row>
    <row r="55" spans="1:18" ht="16.5" thickBot="1" x14ac:dyDescent="0.3">
      <c r="A55" s="57">
        <v>51</v>
      </c>
      <c r="B55" s="22" t="s">
        <v>34</v>
      </c>
      <c r="C55" s="23">
        <v>0.55763888888888891</v>
      </c>
      <c r="D55" s="23">
        <v>0.57013888888888886</v>
      </c>
      <c r="E55" s="23">
        <v>0.58402777777777781</v>
      </c>
      <c r="F55" s="18">
        <f t="shared" si="0"/>
        <v>1.3888888888888951E-2</v>
      </c>
      <c r="G55" s="19"/>
      <c r="H55" s="32"/>
      <c r="I55" s="33"/>
      <c r="J55" s="27"/>
      <c r="K55" s="32"/>
      <c r="L55" s="30"/>
      <c r="N55" s="19"/>
      <c r="O55" s="31">
        <v>2</v>
      </c>
      <c r="P55" s="27"/>
      <c r="Q55" s="19"/>
      <c r="R55" s="27">
        <v>20</v>
      </c>
    </row>
    <row r="56" spans="1:18" ht="16.5" thickBot="1" x14ac:dyDescent="0.3">
      <c r="A56" s="57">
        <v>52</v>
      </c>
      <c r="B56" s="22">
        <v>57</v>
      </c>
      <c r="C56" s="23">
        <v>0.56319444444444444</v>
      </c>
      <c r="D56" s="23">
        <v>0.5756944444444444</v>
      </c>
      <c r="E56" s="23">
        <v>0.59930555555555554</v>
      </c>
      <c r="F56" s="18">
        <f t="shared" si="0"/>
        <v>2.3611111111111138E-2</v>
      </c>
      <c r="G56" s="19"/>
      <c r="H56" s="32"/>
      <c r="I56" s="33"/>
      <c r="J56" s="27"/>
      <c r="K56" s="32"/>
      <c r="L56" s="30"/>
      <c r="N56" s="19"/>
      <c r="O56" s="31">
        <v>8</v>
      </c>
      <c r="P56" s="27"/>
      <c r="Q56" s="19"/>
      <c r="R56" s="27">
        <v>34</v>
      </c>
    </row>
    <row r="57" spans="1:18" ht="16.5" thickBot="1" x14ac:dyDescent="0.3">
      <c r="A57" s="57">
        <v>53</v>
      </c>
      <c r="B57" s="22" t="s">
        <v>35</v>
      </c>
      <c r="C57" s="23">
        <v>0.5708333333333333</v>
      </c>
      <c r="D57" s="23">
        <v>0.57986111111111105</v>
      </c>
      <c r="E57" s="23">
        <v>0.6069444444444444</v>
      </c>
      <c r="F57" s="18">
        <f t="shared" si="0"/>
        <v>2.7083333333333348E-2</v>
      </c>
      <c r="G57" s="19"/>
      <c r="H57" s="32"/>
      <c r="I57" s="33"/>
      <c r="J57" s="27"/>
      <c r="K57" s="32"/>
      <c r="L57" s="30"/>
      <c r="N57" s="19"/>
      <c r="O57" s="31">
        <v>11</v>
      </c>
      <c r="P57" s="27"/>
      <c r="Q57" s="19"/>
      <c r="R57" s="27">
        <v>39</v>
      </c>
    </row>
    <row r="58" spans="1:18" ht="16.5" thickBot="1" x14ac:dyDescent="0.3">
      <c r="A58" s="57">
        <v>54</v>
      </c>
      <c r="B58" s="22">
        <v>58</v>
      </c>
      <c r="C58" s="23">
        <v>0.57222222222222219</v>
      </c>
      <c r="D58" s="23">
        <v>0.58124999999999993</v>
      </c>
      <c r="E58" s="23">
        <v>0.62291666666666667</v>
      </c>
      <c r="F58" s="18">
        <f t="shared" si="0"/>
        <v>4.1666666666666741E-2</v>
      </c>
      <c r="G58" s="19"/>
      <c r="H58" s="32"/>
      <c r="I58" s="33"/>
      <c r="J58" s="27"/>
      <c r="K58" s="32"/>
      <c r="L58" s="30"/>
      <c r="N58" s="19"/>
      <c r="O58" s="31">
        <v>2</v>
      </c>
      <c r="P58" s="27"/>
      <c r="Q58" s="19"/>
      <c r="R58" s="27">
        <v>60</v>
      </c>
    </row>
    <row r="59" spans="1:18" ht="16.5" thickBot="1" x14ac:dyDescent="0.3">
      <c r="A59" s="57">
        <v>55</v>
      </c>
      <c r="B59" s="22" t="s">
        <v>36</v>
      </c>
      <c r="C59" s="23">
        <v>0.57916666666666672</v>
      </c>
      <c r="D59" s="23">
        <v>0.58472222222222225</v>
      </c>
      <c r="E59" s="23">
        <v>0.59930555555555554</v>
      </c>
      <c r="F59" s="18">
        <f t="shared" si="0"/>
        <v>1.4583333333333282E-2</v>
      </c>
      <c r="G59" s="19"/>
      <c r="H59" s="32"/>
      <c r="I59" s="33"/>
      <c r="J59" s="27"/>
      <c r="K59" s="32"/>
      <c r="L59" s="30"/>
      <c r="N59" s="19"/>
      <c r="O59" s="31">
        <v>10</v>
      </c>
      <c r="P59" s="27"/>
      <c r="Q59" s="19"/>
      <c r="R59" s="27">
        <v>21</v>
      </c>
    </row>
    <row r="60" spans="1:18" ht="16.5" thickBot="1" x14ac:dyDescent="0.3">
      <c r="A60" s="57">
        <v>56</v>
      </c>
      <c r="B60" s="22" t="s">
        <v>37</v>
      </c>
      <c r="C60" s="23">
        <v>0.59861111111111109</v>
      </c>
      <c r="D60" s="23">
        <v>0.60555555555555551</v>
      </c>
      <c r="E60" s="23">
        <v>0.62013888888888891</v>
      </c>
      <c r="F60" s="18">
        <f t="shared" si="0"/>
        <v>1.4583333333333393E-2</v>
      </c>
      <c r="G60" s="19"/>
      <c r="H60" s="32"/>
      <c r="I60" s="33"/>
      <c r="J60" s="27"/>
      <c r="K60" s="32"/>
      <c r="L60" s="30"/>
      <c r="N60" s="19"/>
      <c r="O60" s="31">
        <v>28</v>
      </c>
      <c r="P60" s="27"/>
      <c r="Q60" s="19"/>
      <c r="R60" s="27">
        <v>21</v>
      </c>
    </row>
    <row r="61" spans="1:18" ht="16.5" thickBot="1" x14ac:dyDescent="0.3">
      <c r="A61" s="57">
        <v>57</v>
      </c>
      <c r="B61" s="22" t="s">
        <v>38</v>
      </c>
      <c r="C61" s="23">
        <v>0.60138888888888886</v>
      </c>
      <c r="D61" s="23">
        <v>0.60763888888888895</v>
      </c>
      <c r="E61" s="23">
        <v>0.62569444444444444</v>
      </c>
      <c r="F61" s="18">
        <f t="shared" si="0"/>
        <v>1.8055555555555491E-2</v>
      </c>
      <c r="G61" s="19"/>
      <c r="H61" s="32"/>
      <c r="I61" s="33"/>
      <c r="J61" s="27"/>
      <c r="K61" s="32"/>
      <c r="L61" s="30"/>
      <c r="N61" s="19"/>
      <c r="O61" s="31">
        <v>4</v>
      </c>
      <c r="P61" s="27"/>
      <c r="Q61" s="19"/>
      <c r="R61" s="27">
        <v>26</v>
      </c>
    </row>
    <row r="62" spans="1:18" ht="16.5" thickBot="1" x14ac:dyDescent="0.3">
      <c r="A62" s="57">
        <v>58</v>
      </c>
      <c r="B62" s="22">
        <v>61</v>
      </c>
      <c r="C62" s="23">
        <v>0.60486111111111118</v>
      </c>
      <c r="D62" s="23">
        <v>0.62291666666666667</v>
      </c>
      <c r="E62" s="23">
        <v>0.625</v>
      </c>
      <c r="F62" s="18">
        <f t="shared" si="0"/>
        <v>2.0833333333333259E-3</v>
      </c>
      <c r="G62" s="19"/>
      <c r="H62" s="32"/>
      <c r="I62" s="33"/>
      <c r="J62" s="27"/>
      <c r="K62" s="32"/>
      <c r="L62" s="30"/>
      <c r="N62" s="19"/>
      <c r="O62" s="31">
        <v>5</v>
      </c>
      <c r="P62" s="27"/>
      <c r="Q62" s="19"/>
      <c r="R62" s="27">
        <v>3</v>
      </c>
    </row>
    <row r="63" spans="1:18" x14ac:dyDescent="0.25">
      <c r="A63" s="57">
        <v>59</v>
      </c>
      <c r="B63" s="22">
        <v>63</v>
      </c>
      <c r="C63" s="23">
        <v>0.61388888888888882</v>
      </c>
      <c r="D63" s="23">
        <v>0.62569444444444444</v>
      </c>
      <c r="E63" s="23">
        <v>0.62777777777777777</v>
      </c>
      <c r="F63" s="18">
        <f t="shared" si="0"/>
        <v>2.0833333333333259E-3</v>
      </c>
      <c r="G63" s="19"/>
      <c r="H63" s="32"/>
      <c r="I63" s="33"/>
      <c r="J63" s="27"/>
      <c r="K63" s="32"/>
      <c r="L63" s="30"/>
      <c r="N63" s="19"/>
      <c r="O63" s="31">
        <v>13</v>
      </c>
      <c r="P63" s="27"/>
      <c r="Q63" s="19"/>
      <c r="R63" s="27">
        <v>3</v>
      </c>
    </row>
    <row r="64" spans="1:18" x14ac:dyDescent="0.25">
      <c r="B64" s="22"/>
      <c r="C64" s="23"/>
      <c r="D64" s="23"/>
      <c r="E64" s="23"/>
      <c r="F64" s="34"/>
      <c r="G64" s="19"/>
      <c r="H64" s="32"/>
      <c r="I64" s="33"/>
      <c r="J64" s="27"/>
      <c r="K64" s="32"/>
      <c r="L64" s="30"/>
      <c r="N64" s="27"/>
      <c r="O64" s="31"/>
      <c r="P64" s="27"/>
      <c r="Q64" s="27"/>
      <c r="R64" s="27"/>
    </row>
    <row r="65" spans="2:18" x14ac:dyDescent="0.25">
      <c r="B65" s="22"/>
      <c r="C65" s="23"/>
      <c r="D65" s="23"/>
      <c r="E65" s="23"/>
      <c r="F65" s="34">
        <f>SUM(F5:F63)</f>
        <v>0.93402777777777801</v>
      </c>
      <c r="G65" s="34"/>
      <c r="H65" s="34"/>
      <c r="I65" s="34"/>
      <c r="J65" s="34"/>
      <c r="K65" s="34"/>
      <c r="L65" s="34"/>
      <c r="M65" s="34"/>
      <c r="N65" s="34"/>
      <c r="O65" s="126">
        <f t="shared" ref="N65:R65" si="2">SUM(O5:O63)</f>
        <v>404</v>
      </c>
      <c r="P65" s="34"/>
      <c r="Q65" s="34"/>
      <c r="R65" s="126">
        <f t="shared" si="2"/>
        <v>1345</v>
      </c>
    </row>
    <row r="66" spans="2:18" x14ac:dyDescent="0.25">
      <c r="B66" s="22"/>
      <c r="C66" s="23"/>
      <c r="D66" s="23"/>
      <c r="E66" s="23"/>
      <c r="F66" s="34"/>
      <c r="G66" s="19"/>
      <c r="H66" s="32"/>
      <c r="I66" s="33"/>
      <c r="J66" s="27"/>
      <c r="K66" s="32"/>
      <c r="L66" s="30"/>
      <c r="N66" s="27"/>
      <c r="O66" s="31"/>
      <c r="P66" s="27"/>
      <c r="Q66" s="27"/>
      <c r="R66" s="27"/>
    </row>
    <row r="67" spans="2:18" x14ac:dyDescent="0.25">
      <c r="B67" s="36"/>
      <c r="C67" s="39"/>
      <c r="D67" s="39"/>
      <c r="E67" s="39"/>
      <c r="F67" s="39"/>
      <c r="G67" s="39"/>
      <c r="H67" s="38"/>
      <c r="I67" s="39"/>
      <c r="J67" s="39"/>
      <c r="K67" s="39"/>
      <c r="L67" s="39"/>
      <c r="N67" s="27"/>
      <c r="O67" s="31"/>
      <c r="P67" s="27"/>
      <c r="Q67" s="27"/>
      <c r="R67" s="27"/>
    </row>
    <row r="68" spans="2:18" x14ac:dyDescent="0.25">
      <c r="B68" s="36"/>
      <c r="C68" s="39"/>
      <c r="D68" s="39"/>
      <c r="E68" s="39"/>
      <c r="F68" s="39"/>
      <c r="G68" s="39"/>
      <c r="H68" s="38"/>
      <c r="I68" s="39"/>
      <c r="J68" s="39"/>
      <c r="K68" s="39"/>
      <c r="L68" s="39"/>
      <c r="N68" s="27"/>
      <c r="O68" s="31"/>
      <c r="P68" s="27"/>
      <c r="Q68" s="27"/>
      <c r="R68" s="27"/>
    </row>
    <row r="69" spans="2:18" x14ac:dyDescent="0.25">
      <c r="C69" s="39"/>
      <c r="E69" s="39"/>
      <c r="G69" s="39"/>
      <c r="N69" s="27"/>
      <c r="O69" s="31"/>
      <c r="P69" s="27"/>
      <c r="Q69" s="27"/>
      <c r="R69" s="27"/>
    </row>
    <row r="70" spans="2:18" x14ac:dyDescent="0.25">
      <c r="C70" s="39"/>
      <c r="G70" s="39"/>
      <c r="N70" s="27"/>
      <c r="O70" s="31"/>
      <c r="P70" s="27"/>
      <c r="Q70" s="27"/>
      <c r="R70" s="27"/>
    </row>
    <row r="71" spans="2:18" x14ac:dyDescent="0.25">
      <c r="G71" s="39"/>
      <c r="N71" s="27"/>
      <c r="O71" s="31"/>
      <c r="P71" s="27"/>
      <c r="Q71" s="27"/>
      <c r="R71" s="27"/>
    </row>
    <row r="72" spans="2:18" x14ac:dyDescent="0.25">
      <c r="N72" s="27"/>
      <c r="O72" s="31"/>
      <c r="P72" s="27"/>
      <c r="Q72" s="27"/>
      <c r="R72" s="27"/>
    </row>
    <row r="73" spans="2:18" x14ac:dyDescent="0.25">
      <c r="N73" s="27"/>
      <c r="O73" s="27"/>
      <c r="P73" s="27"/>
      <c r="Q73" s="27"/>
      <c r="R73" s="27"/>
    </row>
    <row r="74" spans="2:18" x14ac:dyDescent="0.25">
      <c r="N74" s="27"/>
      <c r="O74" s="27"/>
      <c r="P74" s="27"/>
      <c r="Q74" s="27"/>
      <c r="R74" s="27"/>
    </row>
    <row r="75" spans="2:18" x14ac:dyDescent="0.25">
      <c r="H75" s="5"/>
      <c r="I75" s="5"/>
      <c r="J75" s="5"/>
      <c r="K75" s="5"/>
      <c r="L75" s="5"/>
      <c r="N75" s="27"/>
      <c r="O75" s="27"/>
      <c r="P75" s="27"/>
      <c r="Q75" s="27"/>
      <c r="R75" s="27"/>
    </row>
    <row r="76" spans="2:18" x14ac:dyDescent="0.25">
      <c r="H76" s="5"/>
      <c r="I76" s="5"/>
      <c r="J76" s="5"/>
      <c r="K76" s="5"/>
      <c r="L76" s="5"/>
    </row>
    <row r="77" spans="2:18" x14ac:dyDescent="0.25">
      <c r="B77" s="5"/>
      <c r="D77" s="5"/>
      <c r="F77" s="5"/>
      <c r="H77" s="5"/>
      <c r="I77" s="5"/>
      <c r="J77" s="5"/>
      <c r="K77" s="5"/>
      <c r="L77" s="5"/>
    </row>
    <row r="78" spans="2:18" x14ac:dyDescent="0.25">
      <c r="B78" s="5"/>
      <c r="D78" s="5"/>
      <c r="E78" s="5"/>
      <c r="F78" s="48"/>
      <c r="H78" s="48"/>
      <c r="I78" s="5"/>
      <c r="J78" s="5"/>
      <c r="K78" s="5"/>
      <c r="L78" s="5"/>
    </row>
    <row r="79" spans="2:18" x14ac:dyDescent="0.25">
      <c r="B79" s="5"/>
      <c r="C79" s="5"/>
      <c r="D79" s="5"/>
      <c r="E79" s="5"/>
      <c r="F79" s="48"/>
      <c r="H79" s="5"/>
      <c r="I79" s="5"/>
      <c r="J79" s="5"/>
      <c r="K79" s="5"/>
      <c r="L79" s="5"/>
    </row>
    <row r="80" spans="2:18" x14ac:dyDescent="0.25">
      <c r="B80" s="5"/>
      <c r="C80" s="5"/>
      <c r="D80" s="5"/>
      <c r="E80" s="5"/>
      <c r="F80" s="48"/>
      <c r="G80" s="5"/>
      <c r="H80" s="5"/>
      <c r="I80" s="5"/>
      <c r="J80" s="5"/>
      <c r="K80" s="5"/>
      <c r="L80" s="5"/>
    </row>
    <row r="81" spans="2:12" x14ac:dyDescent="0.25">
      <c r="B81" s="5"/>
      <c r="C81" s="5"/>
      <c r="D81" s="5"/>
      <c r="E81" s="5"/>
      <c r="F81" s="48"/>
      <c r="G81" s="5"/>
      <c r="H81" s="5"/>
      <c r="I81" s="5"/>
      <c r="J81" s="5"/>
      <c r="K81" s="5"/>
      <c r="L81" s="5"/>
    </row>
    <row r="82" spans="2:12" x14ac:dyDescent="0.25">
      <c r="B82" s="5"/>
      <c r="C82" s="5"/>
      <c r="D82" s="5"/>
      <c r="E82" s="5"/>
      <c r="F82" s="48"/>
      <c r="G82" s="5"/>
      <c r="H82" s="5"/>
      <c r="I82" s="5"/>
      <c r="J82" s="5"/>
      <c r="K82" s="5"/>
      <c r="L82" s="5"/>
    </row>
    <row r="83" spans="2:12" x14ac:dyDescent="0.25">
      <c r="B83" s="5"/>
      <c r="C83" s="5"/>
      <c r="D83" s="5"/>
      <c r="E83" s="5"/>
      <c r="F83" s="48"/>
      <c r="G83" s="5"/>
      <c r="H83" s="5"/>
      <c r="I83" s="5"/>
      <c r="J83" s="5"/>
      <c r="K83" s="5"/>
      <c r="L83" s="5"/>
    </row>
    <row r="84" spans="2:12" x14ac:dyDescent="0.25">
      <c r="B84" s="5"/>
      <c r="C84" s="5"/>
      <c r="D84" s="5"/>
      <c r="E84" s="5"/>
      <c r="F84" s="48"/>
      <c r="G84" s="5"/>
      <c r="H84" s="5"/>
      <c r="I84" s="5"/>
      <c r="J84" s="5"/>
      <c r="K84" s="5"/>
      <c r="L84" s="5"/>
    </row>
    <row r="85" spans="2:12" x14ac:dyDescent="0.25">
      <c r="B85" s="5"/>
      <c r="C85" s="5"/>
      <c r="D85" s="5"/>
      <c r="E85" s="5"/>
      <c r="F85" s="48"/>
      <c r="G85" s="5"/>
      <c r="H85" s="5"/>
      <c r="I85" s="5"/>
      <c r="J85" s="5"/>
      <c r="K85" s="5"/>
      <c r="L85" s="5"/>
    </row>
    <row r="86" spans="2:12" x14ac:dyDescent="0.25">
      <c r="B86" s="5"/>
      <c r="C86" s="5"/>
      <c r="D86" s="5"/>
      <c r="E86" s="5"/>
      <c r="F86" s="48"/>
      <c r="G86" s="5"/>
      <c r="H86" s="5"/>
      <c r="I86" s="5"/>
      <c r="J86" s="5"/>
      <c r="K86" s="5"/>
      <c r="L86" s="5"/>
    </row>
    <row r="87" spans="2:12" x14ac:dyDescent="0.25">
      <c r="B87" s="5"/>
      <c r="C87" s="5"/>
      <c r="D87" s="5"/>
      <c r="E87" s="5"/>
      <c r="F87" s="48"/>
      <c r="G87" s="5"/>
      <c r="H87" s="5"/>
      <c r="I87" s="5"/>
      <c r="J87" s="5"/>
      <c r="K87" s="5"/>
      <c r="L87" s="5"/>
    </row>
    <row r="88" spans="2:12" x14ac:dyDescent="0.25">
      <c r="B88" s="5"/>
      <c r="C88" s="5"/>
      <c r="D88" s="5"/>
      <c r="E88" s="5"/>
      <c r="F88" s="48"/>
      <c r="G88" s="5"/>
      <c r="H88" s="5"/>
      <c r="I88" s="5"/>
      <c r="J88" s="5"/>
      <c r="K88" s="5"/>
      <c r="L88" s="5"/>
    </row>
    <row r="89" spans="2:12" x14ac:dyDescent="0.25">
      <c r="B89" s="5"/>
      <c r="C89" s="5"/>
      <c r="D89" s="5"/>
      <c r="E89" s="5"/>
      <c r="F89" s="48"/>
      <c r="G89" s="5"/>
      <c r="H89" s="5"/>
      <c r="I89" s="5"/>
      <c r="J89" s="5"/>
      <c r="K89" s="5"/>
      <c r="L89" s="5"/>
    </row>
    <row r="90" spans="2:12" x14ac:dyDescent="0.25">
      <c r="B90" s="48"/>
      <c r="C90" s="5"/>
      <c r="D90" s="5"/>
      <c r="E90" s="5"/>
      <c r="F90" s="48"/>
      <c r="G90" s="5"/>
      <c r="H90" s="5"/>
      <c r="I90" s="5"/>
      <c r="J90" s="5"/>
      <c r="K90" s="5"/>
      <c r="L90" s="5"/>
    </row>
    <row r="91" spans="2:12" x14ac:dyDescent="0.25">
      <c r="B91" s="48"/>
      <c r="C91" s="5"/>
      <c r="D91" s="5"/>
      <c r="E91" s="5"/>
      <c r="F91" s="48"/>
      <c r="G91" s="5"/>
      <c r="H91" s="5"/>
      <c r="I91" s="5"/>
      <c r="J91" s="5"/>
      <c r="K91" s="5"/>
      <c r="L91" s="5"/>
    </row>
    <row r="92" spans="2:12" x14ac:dyDescent="0.25">
      <c r="B92" s="5"/>
      <c r="C92" s="5"/>
      <c r="D92" s="5"/>
      <c r="E92" s="5"/>
      <c r="F92" s="5"/>
      <c r="G92" s="5"/>
      <c r="H92" s="134"/>
      <c r="I92" s="134"/>
      <c r="J92" s="49"/>
      <c r="K92" s="134"/>
      <c r="L92" s="134"/>
    </row>
    <row r="93" spans="2:12" x14ac:dyDescent="0.25">
      <c r="B93" s="5"/>
      <c r="C93" s="5"/>
      <c r="D93" s="5"/>
      <c r="E93" s="5"/>
      <c r="F93" s="5"/>
      <c r="G93" s="5"/>
      <c r="H93" s="50"/>
      <c r="I93" s="49"/>
      <c r="J93" s="49"/>
      <c r="K93" s="50"/>
      <c r="L93" s="49"/>
    </row>
    <row r="94" spans="2:12" x14ac:dyDescent="0.25">
      <c r="B94" s="51"/>
      <c r="C94" s="5"/>
      <c r="D94" s="49"/>
      <c r="E94" s="5"/>
      <c r="F94" s="51"/>
      <c r="G94" s="5"/>
      <c r="H94" s="50"/>
      <c r="I94" s="49"/>
      <c r="J94" s="49"/>
      <c r="K94" s="50"/>
      <c r="L94" s="49"/>
    </row>
    <row r="95" spans="2:12" x14ac:dyDescent="0.25">
      <c r="B95" s="50"/>
      <c r="C95" s="5"/>
      <c r="D95" s="49"/>
      <c r="E95" s="51"/>
      <c r="F95" s="49"/>
      <c r="G95" s="5"/>
      <c r="H95" s="50"/>
      <c r="I95" s="49"/>
      <c r="J95" s="49"/>
      <c r="K95" s="50"/>
      <c r="L95" s="49"/>
    </row>
    <row r="96" spans="2:12" x14ac:dyDescent="0.25">
      <c r="B96" s="50"/>
      <c r="C96" s="51"/>
      <c r="D96" s="49"/>
      <c r="E96" s="50"/>
      <c r="F96" s="49"/>
      <c r="G96" s="5"/>
      <c r="H96" s="50"/>
      <c r="I96" s="49"/>
      <c r="J96" s="49"/>
      <c r="K96" s="50"/>
      <c r="L96" s="49"/>
    </row>
    <row r="97" spans="2:12" x14ac:dyDescent="0.25">
      <c r="B97" s="50"/>
      <c r="C97" s="49"/>
      <c r="D97" s="49"/>
      <c r="E97" s="50"/>
      <c r="F97" s="49"/>
      <c r="G97" s="49"/>
      <c r="H97" s="50"/>
      <c r="I97" s="49"/>
      <c r="J97" s="49"/>
      <c r="K97" s="50"/>
      <c r="L97" s="49"/>
    </row>
    <row r="98" spans="2:12" x14ac:dyDescent="0.25">
      <c r="B98" s="50"/>
      <c r="C98" s="49"/>
      <c r="D98" s="49"/>
      <c r="E98" s="50"/>
      <c r="F98" s="49"/>
      <c r="G98" s="49"/>
      <c r="H98" s="50"/>
      <c r="I98" s="49"/>
      <c r="J98" s="49"/>
      <c r="K98" s="50"/>
      <c r="L98" s="49"/>
    </row>
    <row r="99" spans="2:12" x14ac:dyDescent="0.25">
      <c r="B99" s="50"/>
      <c r="C99" s="49"/>
      <c r="D99" s="49"/>
      <c r="E99" s="50"/>
      <c r="F99" s="49"/>
      <c r="G99" s="49"/>
    </row>
    <row r="100" spans="2:12" x14ac:dyDescent="0.25">
      <c r="B100" s="50"/>
      <c r="C100" s="49"/>
      <c r="D100" s="49"/>
      <c r="E100" s="50"/>
      <c r="F100" s="49"/>
      <c r="G100" s="49"/>
    </row>
    <row r="101" spans="2:12" x14ac:dyDescent="0.25">
      <c r="C101" s="49"/>
      <c r="E101" s="50"/>
      <c r="G101" s="49"/>
    </row>
    <row r="102" spans="2:12" x14ac:dyDescent="0.25">
      <c r="C102" s="49"/>
      <c r="G102" s="49"/>
    </row>
    <row r="103" spans="2:12" x14ac:dyDescent="0.25">
      <c r="G103" s="49"/>
    </row>
  </sheetData>
  <mergeCells count="7">
    <mergeCell ref="N3:O3"/>
    <mergeCell ref="Q3:R3"/>
    <mergeCell ref="H92:I92"/>
    <mergeCell ref="K92:L92"/>
    <mergeCell ref="B1:L1"/>
    <mergeCell ref="H3:I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79" workbookViewId="0">
      <selection activeCell="O112" sqref="O112"/>
    </sheetView>
  </sheetViews>
  <sheetFormatPr defaultRowHeight="15.75" x14ac:dyDescent="0.25"/>
  <cols>
    <col min="1" max="1" width="7.7109375" style="57" customWidth="1"/>
    <col min="2" max="2" width="11.7109375" style="57" customWidth="1"/>
    <col min="3" max="3" width="7.28515625" style="57" customWidth="1"/>
    <col min="4" max="4" width="6.5703125" style="57" customWidth="1"/>
    <col min="5" max="5" width="7.42578125" style="57" customWidth="1"/>
    <col min="6" max="6" width="7" style="57" customWidth="1"/>
    <col min="7" max="7" width="7.42578125" style="57" customWidth="1"/>
    <col min="8" max="8" width="7" style="57" customWidth="1"/>
    <col min="9" max="9" width="5.85546875" style="57" customWidth="1"/>
    <col min="10" max="10" width="8.85546875" style="57" customWidth="1"/>
    <col min="11" max="11" width="11.7109375" style="57" customWidth="1"/>
    <col min="12" max="12" width="6.28515625" style="57" customWidth="1"/>
    <col min="13" max="13" width="7.28515625" style="57" customWidth="1"/>
    <col min="14" max="14" width="7.7109375" style="57" customWidth="1"/>
    <col min="15" max="15" width="7.42578125" style="57" customWidth="1"/>
    <col min="16" max="16" width="6.5703125" style="57" customWidth="1"/>
    <col min="17" max="17" width="8" style="57" customWidth="1"/>
    <col min="18" max="16384" width="9.140625" style="57"/>
  </cols>
  <sheetData>
    <row r="1" spans="1:17" x14ac:dyDescent="0.25">
      <c r="A1" s="140" t="s">
        <v>58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6.5" thickBot="1" x14ac:dyDescent="0.3">
      <c r="A2" s="145" t="s">
        <v>5</v>
      </c>
      <c r="B2" s="145"/>
      <c r="C2" s="145"/>
      <c r="D2" s="145"/>
      <c r="E2" s="145"/>
      <c r="F2" s="145"/>
      <c r="G2" s="145"/>
      <c r="H2" s="145"/>
      <c r="I2" s="36"/>
      <c r="J2" s="145" t="s">
        <v>6</v>
      </c>
      <c r="K2" s="145"/>
      <c r="L2" s="145"/>
      <c r="M2" s="145"/>
      <c r="N2" s="145"/>
      <c r="O2" s="145"/>
      <c r="P2" s="145"/>
      <c r="Q2" s="145"/>
    </row>
    <row r="3" spans="1:17" ht="16.5" thickBot="1" x14ac:dyDescent="0.3">
      <c r="A3" s="109" t="s">
        <v>47</v>
      </c>
      <c r="B3" s="77" t="s">
        <v>48</v>
      </c>
      <c r="C3" s="59" t="s">
        <v>49</v>
      </c>
      <c r="D3" s="60" t="s">
        <v>50</v>
      </c>
      <c r="E3" s="60" t="s">
        <v>51</v>
      </c>
      <c r="F3" s="60" t="s">
        <v>52</v>
      </c>
      <c r="G3" s="56" t="s">
        <v>53</v>
      </c>
      <c r="H3" s="110" t="s">
        <v>54</v>
      </c>
      <c r="I3" s="36"/>
      <c r="J3" s="109" t="s">
        <v>47</v>
      </c>
      <c r="K3" s="77" t="s">
        <v>48</v>
      </c>
      <c r="L3" s="59" t="s">
        <v>49</v>
      </c>
      <c r="M3" s="60" t="s">
        <v>50</v>
      </c>
      <c r="N3" s="60" t="s">
        <v>51</v>
      </c>
      <c r="O3" s="60" t="s">
        <v>52</v>
      </c>
      <c r="P3" s="56" t="s">
        <v>53</v>
      </c>
      <c r="Q3" s="61" t="s">
        <v>54</v>
      </c>
    </row>
    <row r="4" spans="1:17" x14ac:dyDescent="0.25">
      <c r="A4" s="107">
        <v>1</v>
      </c>
      <c r="B4" s="92" t="s">
        <v>39</v>
      </c>
      <c r="C4" s="79">
        <v>14</v>
      </c>
      <c r="D4" s="79">
        <v>10</v>
      </c>
      <c r="E4" s="79">
        <v>15</v>
      </c>
      <c r="F4" s="79">
        <v>16</v>
      </c>
      <c r="G4" s="79">
        <v>22</v>
      </c>
      <c r="H4" s="62">
        <f>SUM(C4:G4)</f>
        <v>77</v>
      </c>
      <c r="I4" s="63"/>
      <c r="J4" s="107">
        <v>1</v>
      </c>
      <c r="K4" s="92" t="s">
        <v>39</v>
      </c>
      <c r="L4" s="91">
        <v>11</v>
      </c>
      <c r="M4" s="91">
        <v>10</v>
      </c>
      <c r="N4" s="91">
        <v>11</v>
      </c>
      <c r="O4" s="91">
        <v>15</v>
      </c>
      <c r="P4" s="91">
        <v>11</v>
      </c>
      <c r="Q4" s="62">
        <f>SUM(L4:P4)</f>
        <v>58</v>
      </c>
    </row>
    <row r="5" spans="1:17" x14ac:dyDescent="0.25">
      <c r="A5" s="108">
        <v>2</v>
      </c>
      <c r="B5" s="93" t="s">
        <v>40</v>
      </c>
      <c r="C5" s="64">
        <v>14</v>
      </c>
      <c r="D5" s="64">
        <v>15</v>
      </c>
      <c r="E5" s="64">
        <v>8</v>
      </c>
      <c r="F5" s="64">
        <v>15</v>
      </c>
      <c r="G5" s="64">
        <v>2</v>
      </c>
      <c r="H5" s="62">
        <f t="shared" ref="H5:H11" si="0">SUM(C5:G5)</f>
        <v>54</v>
      </c>
      <c r="I5" s="63"/>
      <c r="J5" s="108">
        <v>2</v>
      </c>
      <c r="K5" s="93" t="s">
        <v>40</v>
      </c>
      <c r="L5" s="90">
        <v>10</v>
      </c>
      <c r="M5" s="90">
        <v>12</v>
      </c>
      <c r="N5" s="90">
        <v>9</v>
      </c>
      <c r="O5" s="90">
        <v>14</v>
      </c>
      <c r="P5" s="90">
        <v>7</v>
      </c>
      <c r="Q5" s="62">
        <f t="shared" ref="Q5:Q11" si="1">SUM(L5:P5)</f>
        <v>52</v>
      </c>
    </row>
    <row r="6" spans="1:17" x14ac:dyDescent="0.25">
      <c r="A6" s="108">
        <v>3</v>
      </c>
      <c r="B6" s="93" t="s">
        <v>41</v>
      </c>
      <c r="C6" s="64">
        <v>5</v>
      </c>
      <c r="D6" s="64">
        <v>10</v>
      </c>
      <c r="E6" s="64">
        <v>15</v>
      </c>
      <c r="F6" s="64">
        <v>14</v>
      </c>
      <c r="G6" s="64">
        <v>8</v>
      </c>
      <c r="H6" s="62">
        <f t="shared" si="0"/>
        <v>52</v>
      </c>
      <c r="I6" s="63"/>
      <c r="J6" s="108">
        <v>3</v>
      </c>
      <c r="K6" s="93" t="s">
        <v>41</v>
      </c>
      <c r="L6" s="90">
        <v>11</v>
      </c>
      <c r="M6" s="90">
        <v>9</v>
      </c>
      <c r="N6" s="90">
        <v>15</v>
      </c>
      <c r="O6" s="90">
        <v>14</v>
      </c>
      <c r="P6" s="90">
        <v>8</v>
      </c>
      <c r="Q6" s="62">
        <f t="shared" si="1"/>
        <v>57</v>
      </c>
    </row>
    <row r="7" spans="1:17" x14ac:dyDescent="0.25">
      <c r="A7" s="108">
        <v>4</v>
      </c>
      <c r="B7" s="93" t="s">
        <v>42</v>
      </c>
      <c r="C7" s="64">
        <v>9</v>
      </c>
      <c r="D7" s="64">
        <v>11</v>
      </c>
      <c r="E7" s="64">
        <v>8</v>
      </c>
      <c r="F7" s="64">
        <v>8</v>
      </c>
      <c r="G7" s="64">
        <v>6</v>
      </c>
      <c r="H7" s="62">
        <f t="shared" si="0"/>
        <v>42</v>
      </c>
      <c r="I7" s="63"/>
      <c r="J7" s="108">
        <v>4</v>
      </c>
      <c r="K7" s="93" t="s">
        <v>42</v>
      </c>
      <c r="L7" s="90">
        <v>7</v>
      </c>
      <c r="M7" s="90">
        <v>9</v>
      </c>
      <c r="N7" s="90">
        <v>12</v>
      </c>
      <c r="O7" s="90">
        <v>9</v>
      </c>
      <c r="P7" s="90">
        <v>7</v>
      </c>
      <c r="Q7" s="62">
        <f t="shared" si="1"/>
        <v>44</v>
      </c>
    </row>
    <row r="8" spans="1:17" x14ac:dyDescent="0.25">
      <c r="A8" s="108">
        <v>5</v>
      </c>
      <c r="B8" s="93" t="s">
        <v>43</v>
      </c>
      <c r="C8" s="64">
        <v>7</v>
      </c>
      <c r="D8" s="64">
        <v>8</v>
      </c>
      <c r="E8" s="64">
        <v>13</v>
      </c>
      <c r="F8" s="64">
        <v>11</v>
      </c>
      <c r="G8" s="64">
        <v>10</v>
      </c>
      <c r="H8" s="62">
        <f t="shared" si="0"/>
        <v>49</v>
      </c>
      <c r="I8" s="63"/>
      <c r="J8" s="108">
        <v>5</v>
      </c>
      <c r="K8" s="93" t="s">
        <v>43</v>
      </c>
      <c r="L8" s="90">
        <v>10</v>
      </c>
      <c r="M8" s="90">
        <v>12</v>
      </c>
      <c r="N8" s="90">
        <v>8</v>
      </c>
      <c r="O8" s="90">
        <v>11</v>
      </c>
      <c r="P8" s="90">
        <v>11</v>
      </c>
      <c r="Q8" s="62">
        <f t="shared" si="1"/>
        <v>52</v>
      </c>
    </row>
    <row r="9" spans="1:17" x14ac:dyDescent="0.25">
      <c r="A9" s="108">
        <v>6</v>
      </c>
      <c r="B9" s="93" t="s">
        <v>44</v>
      </c>
      <c r="C9" s="64">
        <v>11</v>
      </c>
      <c r="D9" s="64">
        <v>7</v>
      </c>
      <c r="E9" s="64">
        <v>13</v>
      </c>
      <c r="F9" s="64">
        <v>11</v>
      </c>
      <c r="G9" s="64">
        <v>7</v>
      </c>
      <c r="H9" s="62">
        <f t="shared" si="0"/>
        <v>49</v>
      </c>
      <c r="I9" s="63"/>
      <c r="J9" s="108">
        <v>6</v>
      </c>
      <c r="K9" s="93" t="s">
        <v>44</v>
      </c>
      <c r="L9" s="90">
        <v>10</v>
      </c>
      <c r="M9" s="90">
        <v>9</v>
      </c>
      <c r="N9" s="90">
        <v>11</v>
      </c>
      <c r="O9" s="90">
        <v>9</v>
      </c>
      <c r="P9" s="90">
        <v>10</v>
      </c>
      <c r="Q9" s="62">
        <f t="shared" si="1"/>
        <v>49</v>
      </c>
    </row>
    <row r="10" spans="1:17" x14ac:dyDescent="0.25">
      <c r="A10" s="108">
        <v>7</v>
      </c>
      <c r="B10" s="93" t="s">
        <v>45</v>
      </c>
      <c r="C10" s="64">
        <v>11</v>
      </c>
      <c r="D10" s="64">
        <v>10</v>
      </c>
      <c r="E10" s="64">
        <v>7</v>
      </c>
      <c r="F10" s="64">
        <v>4</v>
      </c>
      <c r="G10" s="64">
        <v>4</v>
      </c>
      <c r="H10" s="62">
        <f t="shared" si="0"/>
        <v>36</v>
      </c>
      <c r="I10" s="63"/>
      <c r="J10" s="108">
        <v>7</v>
      </c>
      <c r="K10" s="93" t="s">
        <v>45</v>
      </c>
      <c r="L10" s="90">
        <v>12</v>
      </c>
      <c r="M10" s="90">
        <v>7</v>
      </c>
      <c r="N10" s="90">
        <v>9</v>
      </c>
      <c r="O10" s="90">
        <v>7</v>
      </c>
      <c r="P10" s="90">
        <v>4</v>
      </c>
      <c r="Q10" s="62">
        <f t="shared" si="1"/>
        <v>39</v>
      </c>
    </row>
    <row r="11" spans="1:17" ht="16.5" thickBot="1" x14ac:dyDescent="0.3">
      <c r="A11" s="108">
        <v>8</v>
      </c>
      <c r="B11" s="111" t="s">
        <v>46</v>
      </c>
      <c r="C11" s="95">
        <v>1</v>
      </c>
      <c r="D11" s="95">
        <v>0</v>
      </c>
      <c r="E11" s="95">
        <v>1</v>
      </c>
      <c r="F11" s="95">
        <v>0</v>
      </c>
      <c r="G11" s="95">
        <v>0</v>
      </c>
      <c r="H11" s="62">
        <f t="shared" si="0"/>
        <v>2</v>
      </c>
      <c r="I11" s="63"/>
      <c r="J11" s="108">
        <v>8</v>
      </c>
      <c r="K11" s="111" t="s">
        <v>46</v>
      </c>
      <c r="L11" s="97">
        <v>1</v>
      </c>
      <c r="M11" s="97">
        <v>3</v>
      </c>
      <c r="N11" s="97">
        <v>5</v>
      </c>
      <c r="O11" s="97">
        <v>0</v>
      </c>
      <c r="P11" s="97">
        <v>1</v>
      </c>
      <c r="Q11" s="62">
        <f t="shared" si="1"/>
        <v>10</v>
      </c>
    </row>
    <row r="12" spans="1:17" x14ac:dyDescent="0.25">
      <c r="A12" s="16"/>
      <c r="B12" s="65" t="s">
        <v>54</v>
      </c>
      <c r="C12" s="83">
        <f>SUM(C4:C11)</f>
        <v>72</v>
      </c>
      <c r="D12" s="83">
        <f t="shared" ref="D12:H12" si="2">SUM(D4:D11)</f>
        <v>71</v>
      </c>
      <c r="E12" s="83">
        <f t="shared" si="2"/>
        <v>80</v>
      </c>
      <c r="F12" s="83">
        <f t="shared" si="2"/>
        <v>79</v>
      </c>
      <c r="G12" s="98">
        <f t="shared" si="2"/>
        <v>59</v>
      </c>
      <c r="H12" s="66">
        <f t="shared" si="2"/>
        <v>361</v>
      </c>
      <c r="I12" s="67"/>
      <c r="J12" s="68"/>
      <c r="K12" s="65" t="s">
        <v>54</v>
      </c>
      <c r="L12" s="89">
        <f>SUM(L4:L11)</f>
        <v>72</v>
      </c>
      <c r="M12" s="89">
        <f t="shared" ref="M12:Q12" si="3">SUM(M4:M11)</f>
        <v>71</v>
      </c>
      <c r="N12" s="89">
        <f t="shared" si="3"/>
        <v>80</v>
      </c>
      <c r="O12" s="89">
        <f t="shared" si="3"/>
        <v>79</v>
      </c>
      <c r="P12" s="99">
        <f t="shared" si="3"/>
        <v>59</v>
      </c>
      <c r="Q12" s="69">
        <f t="shared" si="3"/>
        <v>361</v>
      </c>
    </row>
    <row r="13" spans="1:17" x14ac:dyDescent="0.25">
      <c r="A13" s="22"/>
      <c r="B13" s="70" t="s">
        <v>55</v>
      </c>
      <c r="C13" s="100"/>
      <c r="D13" s="100"/>
      <c r="E13" s="100"/>
      <c r="F13" s="100"/>
      <c r="G13" s="101"/>
      <c r="H13" s="86">
        <f>H12/40</f>
        <v>9.0250000000000004</v>
      </c>
      <c r="I13" s="71"/>
      <c r="J13" s="72"/>
      <c r="K13" s="70" t="s">
        <v>55</v>
      </c>
      <c r="L13" s="102"/>
      <c r="M13" s="102"/>
      <c r="N13" s="102"/>
      <c r="O13" s="102"/>
      <c r="P13" s="103"/>
      <c r="Q13" s="86">
        <f>Q12/40</f>
        <v>9.0250000000000004</v>
      </c>
    </row>
    <row r="14" spans="1:17" x14ac:dyDescent="0.25">
      <c r="A14" s="22"/>
      <c r="B14" s="70" t="s">
        <v>56</v>
      </c>
      <c r="C14" s="102"/>
      <c r="D14" s="102"/>
      <c r="E14" s="102"/>
      <c r="F14" s="102"/>
      <c r="G14" s="103"/>
      <c r="H14" s="86">
        <f>1/H13</f>
        <v>0.11080332409972299</v>
      </c>
      <c r="I14" s="71"/>
      <c r="J14" s="72"/>
      <c r="K14" s="70" t="s">
        <v>56</v>
      </c>
      <c r="L14" s="102"/>
      <c r="M14" s="102"/>
      <c r="N14" s="102"/>
      <c r="O14" s="102"/>
      <c r="P14" s="103"/>
      <c r="Q14" s="86">
        <f>1/Q13</f>
        <v>0.11080332409972299</v>
      </c>
    </row>
    <row r="15" spans="1:17" ht="16.5" thickBot="1" x14ac:dyDescent="0.3">
      <c r="A15" s="73"/>
      <c r="B15" s="74" t="s">
        <v>57</v>
      </c>
      <c r="C15" s="104"/>
      <c r="D15" s="104"/>
      <c r="E15" s="104"/>
      <c r="F15" s="104"/>
      <c r="G15" s="105"/>
      <c r="H15" s="76">
        <f>STDEV(H4:H11)</f>
        <v>21.128433786859695</v>
      </c>
      <c r="I15" s="71"/>
      <c r="J15" s="75"/>
      <c r="K15" s="74" t="s">
        <v>57</v>
      </c>
      <c r="L15" s="87"/>
      <c r="M15" s="87"/>
      <c r="N15" s="87"/>
      <c r="O15" s="87"/>
      <c r="P15" s="106"/>
      <c r="Q15" s="76">
        <f>STDEV(Q4:Q11)</f>
        <v>15.532799398139961</v>
      </c>
    </row>
    <row r="17" spans="1:16" s="112" customFormat="1" ht="16.5" thickBot="1" x14ac:dyDescent="0.3">
      <c r="A17" s="141" t="s">
        <v>7</v>
      </c>
      <c r="B17" s="141"/>
      <c r="C17" s="141"/>
      <c r="D17" s="141"/>
      <c r="E17" s="141"/>
      <c r="F17" s="141"/>
      <c r="G17" s="141"/>
      <c r="J17" s="141" t="s">
        <v>8</v>
      </c>
      <c r="K17" s="141"/>
      <c r="L17" s="141"/>
      <c r="M17" s="141"/>
      <c r="N17" s="141"/>
      <c r="O17" s="141"/>
      <c r="P17" s="141"/>
    </row>
    <row r="18" spans="1:16" s="112" customFormat="1" ht="16.5" thickBot="1" x14ac:dyDescent="0.3">
      <c r="A18" s="77" t="s">
        <v>47</v>
      </c>
      <c r="B18" s="59" t="s">
        <v>49</v>
      </c>
      <c r="C18" s="59" t="s">
        <v>50</v>
      </c>
      <c r="D18" s="59" t="s">
        <v>51</v>
      </c>
      <c r="E18" s="59" t="s">
        <v>52</v>
      </c>
      <c r="F18" s="59" t="s">
        <v>53</v>
      </c>
      <c r="G18" s="61" t="s">
        <v>54</v>
      </c>
      <c r="H18" s="36"/>
      <c r="J18" s="77" t="s">
        <v>47</v>
      </c>
      <c r="K18" s="59" t="s">
        <v>49</v>
      </c>
      <c r="L18" s="59" t="s">
        <v>50</v>
      </c>
      <c r="M18" s="59" t="s">
        <v>51</v>
      </c>
      <c r="N18" s="59" t="s">
        <v>52</v>
      </c>
      <c r="O18" s="59" t="s">
        <v>53</v>
      </c>
      <c r="P18" s="61" t="s">
        <v>54</v>
      </c>
    </row>
    <row r="19" spans="1:16" s="112" customFormat="1" x14ac:dyDescent="0.25">
      <c r="A19" s="78">
        <v>1</v>
      </c>
      <c r="B19" s="79">
        <v>2</v>
      </c>
      <c r="C19" s="79">
        <v>1</v>
      </c>
      <c r="D19" s="79">
        <v>0</v>
      </c>
      <c r="E19" s="79">
        <v>0</v>
      </c>
      <c r="F19" s="79">
        <v>0</v>
      </c>
      <c r="G19" s="80">
        <f>SUM(B19:F19)</f>
        <v>3</v>
      </c>
      <c r="H19" s="63"/>
      <c r="I19" s="81"/>
      <c r="J19" s="78">
        <v>1</v>
      </c>
      <c r="K19" s="91">
        <v>6</v>
      </c>
      <c r="L19" s="91">
        <v>9</v>
      </c>
      <c r="M19" s="91">
        <v>47</v>
      </c>
      <c r="N19" s="91">
        <v>6</v>
      </c>
      <c r="O19" s="92">
        <v>18</v>
      </c>
      <c r="P19" s="80">
        <f>SUM(K19:O19)</f>
        <v>86</v>
      </c>
    </row>
    <row r="20" spans="1:16" s="112" customFormat="1" x14ac:dyDescent="0.25">
      <c r="A20" s="82">
        <v>2</v>
      </c>
      <c r="B20" s="64">
        <v>1</v>
      </c>
      <c r="C20" s="64">
        <v>8</v>
      </c>
      <c r="D20" s="64">
        <v>1</v>
      </c>
      <c r="E20" s="64">
        <v>1</v>
      </c>
      <c r="F20" s="64">
        <v>1</v>
      </c>
      <c r="G20" s="80">
        <f t="shared" ref="G20:G83" si="4">SUM(B20:F20)</f>
        <v>12</v>
      </c>
      <c r="H20" s="63"/>
      <c r="I20" s="81"/>
      <c r="J20" s="82">
        <v>2</v>
      </c>
      <c r="K20" s="116">
        <v>5</v>
      </c>
      <c r="L20" s="116">
        <v>17</v>
      </c>
      <c r="M20" s="116">
        <v>6</v>
      </c>
      <c r="N20" s="116">
        <v>12</v>
      </c>
      <c r="O20" s="93">
        <v>111</v>
      </c>
      <c r="P20" s="80">
        <f t="shared" ref="P20:P83" si="5">SUM(K20:O20)</f>
        <v>151</v>
      </c>
    </row>
    <row r="21" spans="1:16" s="112" customFormat="1" x14ac:dyDescent="0.25">
      <c r="A21" s="78">
        <v>3</v>
      </c>
      <c r="B21" s="64">
        <v>1</v>
      </c>
      <c r="C21" s="64">
        <v>9</v>
      </c>
      <c r="D21" s="64">
        <v>1</v>
      </c>
      <c r="E21" s="64">
        <v>2</v>
      </c>
      <c r="F21" s="64">
        <v>1</v>
      </c>
      <c r="G21" s="80">
        <f t="shared" si="4"/>
        <v>14</v>
      </c>
      <c r="H21" s="63"/>
      <c r="I21" s="81"/>
      <c r="J21" s="78">
        <v>3</v>
      </c>
      <c r="K21" s="116">
        <v>3</v>
      </c>
      <c r="L21" s="116">
        <v>3</v>
      </c>
      <c r="M21" s="116">
        <v>13</v>
      </c>
      <c r="N21" s="116">
        <v>15</v>
      </c>
      <c r="O21" s="93">
        <v>35</v>
      </c>
      <c r="P21" s="80">
        <f t="shared" si="5"/>
        <v>69</v>
      </c>
    </row>
    <row r="22" spans="1:16" s="112" customFormat="1" x14ac:dyDescent="0.25">
      <c r="A22" s="82">
        <v>4</v>
      </c>
      <c r="B22" s="64">
        <v>2</v>
      </c>
      <c r="C22" s="64">
        <v>5</v>
      </c>
      <c r="D22" s="64">
        <v>1</v>
      </c>
      <c r="E22" s="64">
        <v>2</v>
      </c>
      <c r="F22" s="64">
        <v>1</v>
      </c>
      <c r="G22" s="80">
        <f t="shared" si="4"/>
        <v>11</v>
      </c>
      <c r="H22" s="63"/>
      <c r="I22" s="81"/>
      <c r="J22" s="82">
        <v>4</v>
      </c>
      <c r="K22" s="116">
        <v>3</v>
      </c>
      <c r="L22" s="116">
        <v>6</v>
      </c>
      <c r="M22" s="116">
        <v>44</v>
      </c>
      <c r="N22" s="116">
        <v>17</v>
      </c>
      <c r="O22" s="93">
        <v>40</v>
      </c>
      <c r="P22" s="80">
        <f t="shared" si="5"/>
        <v>110</v>
      </c>
    </row>
    <row r="23" spans="1:16" s="112" customFormat="1" x14ac:dyDescent="0.25">
      <c r="A23" s="78">
        <v>5</v>
      </c>
      <c r="B23" s="64">
        <v>2</v>
      </c>
      <c r="C23" s="64">
        <v>11</v>
      </c>
      <c r="D23" s="64">
        <v>2</v>
      </c>
      <c r="E23" s="64">
        <v>1</v>
      </c>
      <c r="F23" s="64">
        <v>1</v>
      </c>
      <c r="G23" s="80">
        <f t="shared" si="4"/>
        <v>17</v>
      </c>
      <c r="H23" s="63"/>
      <c r="I23" s="81"/>
      <c r="J23" s="78">
        <v>5</v>
      </c>
      <c r="K23" s="116">
        <v>23</v>
      </c>
      <c r="L23" s="116">
        <v>8</v>
      </c>
      <c r="M23" s="116">
        <v>32</v>
      </c>
      <c r="N23" s="116">
        <v>6</v>
      </c>
      <c r="O23" s="93">
        <v>21</v>
      </c>
      <c r="P23" s="80">
        <f t="shared" si="5"/>
        <v>90</v>
      </c>
    </row>
    <row r="24" spans="1:16" s="112" customFormat="1" x14ac:dyDescent="0.25">
      <c r="A24" s="82">
        <v>6</v>
      </c>
      <c r="B24" s="64">
        <v>2</v>
      </c>
      <c r="C24" s="64">
        <v>5</v>
      </c>
      <c r="D24" s="64">
        <v>1</v>
      </c>
      <c r="E24" s="64">
        <v>2</v>
      </c>
      <c r="F24" s="64">
        <v>3</v>
      </c>
      <c r="G24" s="80">
        <f t="shared" si="4"/>
        <v>13</v>
      </c>
      <c r="H24" s="63"/>
      <c r="I24" s="81"/>
      <c r="J24" s="82">
        <v>6</v>
      </c>
      <c r="K24" s="116">
        <v>55</v>
      </c>
      <c r="L24" s="116">
        <v>37</v>
      </c>
      <c r="M24" s="116">
        <v>16</v>
      </c>
      <c r="N24" s="116">
        <v>61</v>
      </c>
      <c r="O24" s="93">
        <v>17</v>
      </c>
      <c r="P24" s="80">
        <f t="shared" si="5"/>
        <v>186</v>
      </c>
    </row>
    <row r="25" spans="1:16" s="112" customFormat="1" x14ac:dyDescent="0.25">
      <c r="A25" s="78">
        <v>7</v>
      </c>
      <c r="B25" s="64">
        <v>11</v>
      </c>
      <c r="C25" s="64">
        <v>4</v>
      </c>
      <c r="D25" s="64">
        <v>1</v>
      </c>
      <c r="E25" s="64">
        <v>5</v>
      </c>
      <c r="F25" s="64">
        <v>1</v>
      </c>
      <c r="G25" s="80">
        <f t="shared" si="4"/>
        <v>22</v>
      </c>
      <c r="H25" s="63"/>
      <c r="I25" s="81"/>
      <c r="J25" s="78">
        <v>7</v>
      </c>
      <c r="K25" s="116">
        <v>2</v>
      </c>
      <c r="L25" s="116">
        <v>11</v>
      </c>
      <c r="M25" s="116">
        <v>25</v>
      </c>
      <c r="N25" s="116">
        <v>32</v>
      </c>
      <c r="O25" s="93">
        <v>5</v>
      </c>
      <c r="P25" s="80">
        <f t="shared" si="5"/>
        <v>75</v>
      </c>
    </row>
    <row r="26" spans="1:16" s="112" customFormat="1" x14ac:dyDescent="0.25">
      <c r="A26" s="82">
        <v>8</v>
      </c>
      <c r="B26" s="64">
        <v>6</v>
      </c>
      <c r="C26" s="64">
        <v>1</v>
      </c>
      <c r="D26" s="64">
        <v>1</v>
      </c>
      <c r="E26" s="64">
        <v>7</v>
      </c>
      <c r="F26" s="64">
        <v>1</v>
      </c>
      <c r="G26" s="80">
        <f t="shared" si="4"/>
        <v>16</v>
      </c>
      <c r="H26" s="63"/>
      <c r="I26" s="81"/>
      <c r="J26" s="82">
        <v>8</v>
      </c>
      <c r="K26" s="116">
        <v>9</v>
      </c>
      <c r="L26" s="116">
        <v>40</v>
      </c>
      <c r="M26" s="116">
        <v>15</v>
      </c>
      <c r="N26" s="116">
        <v>15</v>
      </c>
      <c r="O26" s="93">
        <v>11</v>
      </c>
      <c r="P26" s="80">
        <f t="shared" si="5"/>
        <v>90</v>
      </c>
    </row>
    <row r="27" spans="1:16" s="112" customFormat="1" x14ac:dyDescent="0.25">
      <c r="A27" s="78">
        <v>9</v>
      </c>
      <c r="B27" s="64">
        <v>2</v>
      </c>
      <c r="C27" s="64">
        <v>3</v>
      </c>
      <c r="D27" s="64">
        <v>2</v>
      </c>
      <c r="E27" s="64">
        <v>5</v>
      </c>
      <c r="F27" s="64">
        <v>1</v>
      </c>
      <c r="G27" s="80">
        <f t="shared" si="4"/>
        <v>13</v>
      </c>
      <c r="H27" s="63"/>
      <c r="I27" s="81"/>
      <c r="J27" s="78">
        <v>9</v>
      </c>
      <c r="K27" s="116">
        <v>20</v>
      </c>
      <c r="L27" s="116">
        <v>7</v>
      </c>
      <c r="M27" s="116">
        <v>17</v>
      </c>
      <c r="N27" s="116">
        <v>13</v>
      </c>
      <c r="O27" s="93">
        <v>15</v>
      </c>
      <c r="P27" s="80">
        <f t="shared" si="5"/>
        <v>72</v>
      </c>
    </row>
    <row r="28" spans="1:16" s="112" customFormat="1" x14ac:dyDescent="0.25">
      <c r="A28" s="82">
        <v>10</v>
      </c>
      <c r="B28" s="64">
        <v>5</v>
      </c>
      <c r="C28" s="64">
        <v>11</v>
      </c>
      <c r="D28" s="64">
        <v>6</v>
      </c>
      <c r="E28" s="64">
        <v>11</v>
      </c>
      <c r="F28" s="64">
        <v>8</v>
      </c>
      <c r="G28" s="80">
        <f t="shared" si="4"/>
        <v>41</v>
      </c>
      <c r="H28" s="63"/>
      <c r="I28" s="81"/>
      <c r="J28" s="82">
        <v>10</v>
      </c>
      <c r="K28" s="116">
        <v>39</v>
      </c>
      <c r="L28" s="116">
        <v>2</v>
      </c>
      <c r="M28" s="116">
        <v>8</v>
      </c>
      <c r="N28" s="116">
        <v>20</v>
      </c>
      <c r="O28" s="93">
        <v>51</v>
      </c>
      <c r="P28" s="80">
        <f t="shared" si="5"/>
        <v>120</v>
      </c>
    </row>
    <row r="29" spans="1:16" s="112" customFormat="1" x14ac:dyDescent="0.25">
      <c r="A29" s="78">
        <v>11</v>
      </c>
      <c r="B29" s="64">
        <v>1</v>
      </c>
      <c r="C29" s="64">
        <v>6</v>
      </c>
      <c r="D29" s="64">
        <v>1</v>
      </c>
      <c r="E29" s="64">
        <v>1</v>
      </c>
      <c r="F29" s="64">
        <v>15</v>
      </c>
      <c r="G29" s="80">
        <f t="shared" si="4"/>
        <v>24</v>
      </c>
      <c r="H29" s="63"/>
      <c r="I29" s="81"/>
      <c r="J29" s="78">
        <v>11</v>
      </c>
      <c r="K29" s="116">
        <v>23</v>
      </c>
      <c r="L29" s="116">
        <v>6</v>
      </c>
      <c r="M29" s="116">
        <v>14</v>
      </c>
      <c r="N29" s="116">
        <v>19</v>
      </c>
      <c r="O29" s="93">
        <v>42</v>
      </c>
      <c r="P29" s="80">
        <f t="shared" si="5"/>
        <v>104</v>
      </c>
    </row>
    <row r="30" spans="1:16" s="112" customFormat="1" x14ac:dyDescent="0.25">
      <c r="A30" s="82">
        <v>12</v>
      </c>
      <c r="B30" s="64">
        <v>9</v>
      </c>
      <c r="C30" s="64">
        <v>1</v>
      </c>
      <c r="D30" s="64">
        <v>10</v>
      </c>
      <c r="E30" s="64">
        <v>1</v>
      </c>
      <c r="F30" s="64">
        <v>1</v>
      </c>
      <c r="G30" s="80">
        <f t="shared" si="4"/>
        <v>22</v>
      </c>
      <c r="H30" s="63"/>
      <c r="I30" s="81"/>
      <c r="J30" s="82">
        <v>12</v>
      </c>
      <c r="K30" s="116">
        <v>12</v>
      </c>
      <c r="L30" s="116">
        <v>11</v>
      </c>
      <c r="M30" s="116">
        <v>31</v>
      </c>
      <c r="N30" s="116">
        <v>9</v>
      </c>
      <c r="O30" s="93">
        <v>67</v>
      </c>
      <c r="P30" s="80">
        <f t="shared" si="5"/>
        <v>130</v>
      </c>
    </row>
    <row r="31" spans="1:16" s="112" customFormat="1" x14ac:dyDescent="0.25">
      <c r="A31" s="78">
        <v>13</v>
      </c>
      <c r="B31" s="64">
        <v>5</v>
      </c>
      <c r="C31" s="64">
        <v>4</v>
      </c>
      <c r="D31" s="64">
        <v>5</v>
      </c>
      <c r="E31" s="64">
        <v>1</v>
      </c>
      <c r="F31" s="64">
        <v>1</v>
      </c>
      <c r="G31" s="80">
        <f t="shared" si="4"/>
        <v>16</v>
      </c>
      <c r="H31" s="63"/>
      <c r="I31" s="81"/>
      <c r="J31" s="78">
        <v>13</v>
      </c>
      <c r="K31" s="116">
        <v>20</v>
      </c>
      <c r="L31" s="116">
        <v>23</v>
      </c>
      <c r="M31" s="116">
        <v>40</v>
      </c>
      <c r="N31" s="116">
        <v>18</v>
      </c>
      <c r="O31" s="93">
        <v>9</v>
      </c>
      <c r="P31" s="80">
        <f t="shared" si="5"/>
        <v>110</v>
      </c>
    </row>
    <row r="32" spans="1:16" s="112" customFormat="1" x14ac:dyDescent="0.25">
      <c r="A32" s="82">
        <v>14</v>
      </c>
      <c r="B32" s="64">
        <v>7</v>
      </c>
      <c r="C32" s="64">
        <v>2</v>
      </c>
      <c r="D32" s="64">
        <v>10</v>
      </c>
      <c r="E32" s="64">
        <v>9</v>
      </c>
      <c r="F32" s="64">
        <v>2</v>
      </c>
      <c r="G32" s="80">
        <f t="shared" si="4"/>
        <v>30</v>
      </c>
      <c r="H32" s="63"/>
      <c r="I32" s="81"/>
      <c r="J32" s="82">
        <v>14</v>
      </c>
      <c r="K32" s="116">
        <v>3</v>
      </c>
      <c r="L32" s="116">
        <v>25</v>
      </c>
      <c r="M32" s="116">
        <v>4</v>
      </c>
      <c r="N32" s="116">
        <v>35</v>
      </c>
      <c r="O32" s="93">
        <v>43</v>
      </c>
      <c r="P32" s="80">
        <f t="shared" si="5"/>
        <v>110</v>
      </c>
    </row>
    <row r="33" spans="1:16" s="112" customFormat="1" x14ac:dyDescent="0.25">
      <c r="A33" s="78">
        <v>15</v>
      </c>
      <c r="B33" s="64">
        <v>8</v>
      </c>
      <c r="C33" s="64">
        <v>1</v>
      </c>
      <c r="D33" s="64">
        <v>1</v>
      </c>
      <c r="E33" s="64">
        <v>4</v>
      </c>
      <c r="F33" s="64">
        <v>1</v>
      </c>
      <c r="G33" s="80">
        <f t="shared" si="4"/>
        <v>15</v>
      </c>
      <c r="H33" s="63"/>
      <c r="I33" s="81"/>
      <c r="J33" s="78">
        <v>15</v>
      </c>
      <c r="K33" s="116">
        <v>6</v>
      </c>
      <c r="L33" s="116">
        <v>14</v>
      </c>
      <c r="M33" s="116">
        <v>14</v>
      </c>
      <c r="N33" s="116">
        <v>18</v>
      </c>
      <c r="O33" s="93">
        <v>14</v>
      </c>
      <c r="P33" s="80">
        <f t="shared" si="5"/>
        <v>66</v>
      </c>
    </row>
    <row r="34" spans="1:16" s="112" customFormat="1" x14ac:dyDescent="0.25">
      <c r="A34" s="82">
        <v>16</v>
      </c>
      <c r="B34" s="64">
        <v>5</v>
      </c>
      <c r="C34" s="64">
        <v>1</v>
      </c>
      <c r="D34" s="64">
        <v>28</v>
      </c>
      <c r="E34" s="64">
        <v>3</v>
      </c>
      <c r="F34" s="64">
        <v>9</v>
      </c>
      <c r="G34" s="80">
        <f t="shared" si="4"/>
        <v>46</v>
      </c>
      <c r="H34" s="63"/>
      <c r="I34" s="81"/>
      <c r="J34" s="82">
        <v>16</v>
      </c>
      <c r="K34" s="116">
        <v>20</v>
      </c>
      <c r="L34" s="116">
        <v>16</v>
      </c>
      <c r="M34" s="116">
        <v>18</v>
      </c>
      <c r="N34" s="116">
        <v>21</v>
      </c>
      <c r="O34" s="93">
        <v>28</v>
      </c>
      <c r="P34" s="80">
        <f t="shared" si="5"/>
        <v>103</v>
      </c>
    </row>
    <row r="35" spans="1:16" s="112" customFormat="1" x14ac:dyDescent="0.25">
      <c r="A35" s="78">
        <v>17</v>
      </c>
      <c r="B35" s="64">
        <v>2</v>
      </c>
      <c r="C35" s="64">
        <v>2</v>
      </c>
      <c r="D35" s="64">
        <v>5</v>
      </c>
      <c r="E35" s="64">
        <v>19</v>
      </c>
      <c r="F35" s="64">
        <v>1</v>
      </c>
      <c r="G35" s="80">
        <f t="shared" si="4"/>
        <v>29</v>
      </c>
      <c r="H35" s="63"/>
      <c r="I35" s="81"/>
      <c r="J35" s="78">
        <v>17</v>
      </c>
      <c r="K35" s="116">
        <v>11</v>
      </c>
      <c r="L35" s="116">
        <v>6</v>
      </c>
      <c r="M35" s="116">
        <v>44</v>
      </c>
      <c r="N35" s="116">
        <v>17</v>
      </c>
      <c r="O35" s="93">
        <v>14</v>
      </c>
      <c r="P35" s="80">
        <f t="shared" si="5"/>
        <v>92</v>
      </c>
    </row>
    <row r="36" spans="1:16" s="112" customFormat="1" x14ac:dyDescent="0.25">
      <c r="A36" s="82">
        <v>18</v>
      </c>
      <c r="B36" s="64">
        <v>7</v>
      </c>
      <c r="C36" s="64">
        <v>12</v>
      </c>
      <c r="D36" s="64">
        <v>4</v>
      </c>
      <c r="E36" s="64">
        <v>2</v>
      </c>
      <c r="F36" s="64">
        <v>1</v>
      </c>
      <c r="G36" s="80">
        <f t="shared" si="4"/>
        <v>26</v>
      </c>
      <c r="H36" s="63"/>
      <c r="I36" s="81"/>
      <c r="J36" s="82">
        <v>18</v>
      </c>
      <c r="K36" s="116">
        <v>22</v>
      </c>
      <c r="L36" s="116">
        <v>27</v>
      </c>
      <c r="M36" s="116">
        <v>17</v>
      </c>
      <c r="N36" s="116">
        <v>15</v>
      </c>
      <c r="O36" s="93">
        <v>22</v>
      </c>
      <c r="P36" s="80">
        <f t="shared" si="5"/>
        <v>103</v>
      </c>
    </row>
    <row r="37" spans="1:16" s="112" customFormat="1" x14ac:dyDescent="0.25">
      <c r="A37" s="78">
        <v>19</v>
      </c>
      <c r="B37" s="64">
        <v>4</v>
      </c>
      <c r="C37" s="64">
        <v>9</v>
      </c>
      <c r="D37" s="64">
        <v>4</v>
      </c>
      <c r="E37" s="64">
        <v>1</v>
      </c>
      <c r="F37" s="64">
        <v>1</v>
      </c>
      <c r="G37" s="80">
        <f t="shared" si="4"/>
        <v>19</v>
      </c>
      <c r="H37" s="63"/>
      <c r="I37" s="81"/>
      <c r="J37" s="78">
        <v>19</v>
      </c>
      <c r="K37" s="116">
        <v>21</v>
      </c>
      <c r="L37" s="116">
        <v>27</v>
      </c>
      <c r="M37" s="116">
        <v>35</v>
      </c>
      <c r="N37" s="116">
        <v>17</v>
      </c>
      <c r="O37" s="93">
        <v>35</v>
      </c>
      <c r="P37" s="80">
        <f t="shared" si="5"/>
        <v>135</v>
      </c>
    </row>
    <row r="38" spans="1:16" s="112" customFormat="1" x14ac:dyDescent="0.25">
      <c r="A38" s="82">
        <v>20</v>
      </c>
      <c r="B38" s="64">
        <v>2</v>
      </c>
      <c r="C38" s="64">
        <v>1</v>
      </c>
      <c r="D38" s="64">
        <v>13</v>
      </c>
      <c r="E38" s="64">
        <v>1</v>
      </c>
      <c r="F38" s="64">
        <v>1</v>
      </c>
      <c r="G38" s="80">
        <f t="shared" si="4"/>
        <v>18</v>
      </c>
      <c r="H38" s="63"/>
      <c r="I38" s="81"/>
      <c r="J38" s="82">
        <v>20</v>
      </c>
      <c r="K38" s="116">
        <v>20</v>
      </c>
      <c r="L38" s="116">
        <v>2</v>
      </c>
      <c r="M38" s="116">
        <v>19</v>
      </c>
      <c r="N38" s="116">
        <v>6</v>
      </c>
      <c r="O38" s="93">
        <v>7</v>
      </c>
      <c r="P38" s="80">
        <f t="shared" si="5"/>
        <v>54</v>
      </c>
    </row>
    <row r="39" spans="1:16" s="112" customFormat="1" x14ac:dyDescent="0.25">
      <c r="A39" s="78">
        <v>21</v>
      </c>
      <c r="B39" s="64">
        <v>1</v>
      </c>
      <c r="C39" s="64">
        <v>4</v>
      </c>
      <c r="D39" s="64">
        <v>10</v>
      </c>
      <c r="E39" s="64">
        <v>1</v>
      </c>
      <c r="F39" s="64">
        <v>1</v>
      </c>
      <c r="G39" s="80">
        <f t="shared" si="4"/>
        <v>17</v>
      </c>
      <c r="H39" s="63"/>
      <c r="I39" s="81"/>
      <c r="J39" s="78">
        <v>21</v>
      </c>
      <c r="K39" s="116">
        <v>50</v>
      </c>
      <c r="L39" s="116">
        <v>25</v>
      </c>
      <c r="M39" s="116">
        <v>34</v>
      </c>
      <c r="N39" s="116">
        <v>61</v>
      </c>
      <c r="O39" s="93">
        <v>15</v>
      </c>
      <c r="P39" s="80">
        <f t="shared" si="5"/>
        <v>185</v>
      </c>
    </row>
    <row r="40" spans="1:16" s="112" customFormat="1" x14ac:dyDescent="0.25">
      <c r="A40" s="82">
        <v>22</v>
      </c>
      <c r="B40" s="64">
        <v>3</v>
      </c>
      <c r="C40" s="64">
        <v>6</v>
      </c>
      <c r="D40" s="64">
        <v>7</v>
      </c>
      <c r="E40" s="64">
        <v>1</v>
      </c>
      <c r="F40" s="64">
        <v>3</v>
      </c>
      <c r="G40" s="80">
        <f t="shared" si="4"/>
        <v>20</v>
      </c>
      <c r="H40" s="63"/>
      <c r="I40" s="81"/>
      <c r="J40" s="82">
        <v>22</v>
      </c>
      <c r="K40" s="116">
        <v>26</v>
      </c>
      <c r="L40" s="116">
        <v>12</v>
      </c>
      <c r="M40" s="116">
        <v>20</v>
      </c>
      <c r="N40" s="116">
        <v>6</v>
      </c>
      <c r="O40" s="93">
        <v>8</v>
      </c>
      <c r="P40" s="80">
        <f t="shared" si="5"/>
        <v>72</v>
      </c>
    </row>
    <row r="41" spans="1:16" s="112" customFormat="1" x14ac:dyDescent="0.25">
      <c r="A41" s="78">
        <v>23</v>
      </c>
      <c r="B41" s="64">
        <v>9</v>
      </c>
      <c r="C41" s="64">
        <v>1</v>
      </c>
      <c r="D41" s="64">
        <v>4</v>
      </c>
      <c r="E41" s="64">
        <v>1</v>
      </c>
      <c r="F41" s="64">
        <v>27</v>
      </c>
      <c r="G41" s="80">
        <f t="shared" si="4"/>
        <v>42</v>
      </c>
      <c r="H41" s="63"/>
      <c r="I41" s="81"/>
      <c r="J41" s="78">
        <v>23</v>
      </c>
      <c r="K41" s="116">
        <v>12</v>
      </c>
      <c r="L41" s="116">
        <v>17</v>
      </c>
      <c r="M41" s="116">
        <v>27</v>
      </c>
      <c r="N41" s="116">
        <v>43</v>
      </c>
      <c r="O41" s="93">
        <v>18</v>
      </c>
      <c r="P41" s="80">
        <f t="shared" si="5"/>
        <v>117</v>
      </c>
    </row>
    <row r="42" spans="1:16" s="112" customFormat="1" x14ac:dyDescent="0.25">
      <c r="A42" s="82">
        <v>24</v>
      </c>
      <c r="B42" s="64">
        <v>2</v>
      </c>
      <c r="C42" s="64">
        <v>1</v>
      </c>
      <c r="D42" s="64">
        <v>3</v>
      </c>
      <c r="E42" s="64">
        <v>1</v>
      </c>
      <c r="F42" s="64">
        <v>12</v>
      </c>
      <c r="G42" s="80">
        <f t="shared" si="4"/>
        <v>19</v>
      </c>
      <c r="H42" s="63"/>
      <c r="I42" s="81"/>
      <c r="J42" s="82">
        <v>24</v>
      </c>
      <c r="K42" s="116">
        <v>48</v>
      </c>
      <c r="L42" s="116">
        <v>67</v>
      </c>
      <c r="M42" s="116">
        <v>25</v>
      </c>
      <c r="N42" s="116">
        <v>22</v>
      </c>
      <c r="O42" s="93">
        <v>16</v>
      </c>
      <c r="P42" s="80">
        <f t="shared" si="5"/>
        <v>178</v>
      </c>
    </row>
    <row r="43" spans="1:16" s="112" customFormat="1" x14ac:dyDescent="0.25">
      <c r="A43" s="78">
        <v>25</v>
      </c>
      <c r="B43" s="64">
        <v>1</v>
      </c>
      <c r="C43" s="64">
        <v>4</v>
      </c>
      <c r="D43" s="64">
        <v>2</v>
      </c>
      <c r="E43" s="64">
        <v>2</v>
      </c>
      <c r="F43" s="64">
        <v>27</v>
      </c>
      <c r="G43" s="80">
        <f t="shared" si="4"/>
        <v>36</v>
      </c>
      <c r="H43" s="63"/>
      <c r="I43" s="81"/>
      <c r="J43" s="78">
        <v>25</v>
      </c>
      <c r="K43" s="116">
        <v>26</v>
      </c>
      <c r="L43" s="116">
        <v>41</v>
      </c>
      <c r="M43" s="116">
        <v>6</v>
      </c>
      <c r="N43" s="116">
        <v>11</v>
      </c>
      <c r="O43" s="93">
        <v>43</v>
      </c>
      <c r="P43" s="80">
        <f t="shared" si="5"/>
        <v>127</v>
      </c>
    </row>
    <row r="44" spans="1:16" s="112" customFormat="1" x14ac:dyDescent="0.25">
      <c r="A44" s="82">
        <v>26</v>
      </c>
      <c r="B44" s="64">
        <v>3</v>
      </c>
      <c r="C44" s="64">
        <v>9</v>
      </c>
      <c r="D44" s="64">
        <v>1</v>
      </c>
      <c r="E44" s="64">
        <v>5</v>
      </c>
      <c r="F44" s="64">
        <v>12</v>
      </c>
      <c r="G44" s="80">
        <f t="shared" si="4"/>
        <v>30</v>
      </c>
      <c r="H44" s="63"/>
      <c r="I44" s="81"/>
      <c r="J44" s="82">
        <v>26</v>
      </c>
      <c r="K44" s="116">
        <v>12</v>
      </c>
      <c r="L44" s="116">
        <v>18</v>
      </c>
      <c r="M44" s="116">
        <v>59</v>
      </c>
      <c r="N44" s="116">
        <v>15</v>
      </c>
      <c r="O44" s="93">
        <v>32</v>
      </c>
      <c r="P44" s="80">
        <f t="shared" si="5"/>
        <v>136</v>
      </c>
    </row>
    <row r="45" spans="1:16" s="112" customFormat="1" x14ac:dyDescent="0.25">
      <c r="A45" s="78">
        <v>27</v>
      </c>
      <c r="B45" s="64">
        <v>9</v>
      </c>
      <c r="C45" s="64">
        <v>4</v>
      </c>
      <c r="D45" s="64">
        <v>1</v>
      </c>
      <c r="E45" s="64">
        <v>4</v>
      </c>
      <c r="F45" s="64">
        <v>2</v>
      </c>
      <c r="G45" s="80">
        <f t="shared" si="4"/>
        <v>20</v>
      </c>
      <c r="H45" s="63"/>
      <c r="I45" s="81"/>
      <c r="J45" s="78">
        <v>27</v>
      </c>
      <c r="K45" s="116">
        <v>11</v>
      </c>
      <c r="L45" s="116">
        <v>7</v>
      </c>
      <c r="M45" s="116">
        <v>17</v>
      </c>
      <c r="N45" s="116">
        <v>15</v>
      </c>
      <c r="O45" s="93">
        <v>11</v>
      </c>
      <c r="P45" s="80">
        <f t="shared" si="5"/>
        <v>61</v>
      </c>
    </row>
    <row r="46" spans="1:16" s="112" customFormat="1" x14ac:dyDescent="0.25">
      <c r="A46" s="82">
        <v>28</v>
      </c>
      <c r="B46" s="64">
        <v>2</v>
      </c>
      <c r="C46" s="64">
        <v>15</v>
      </c>
      <c r="D46" s="64">
        <v>3</v>
      </c>
      <c r="E46" s="64">
        <v>2</v>
      </c>
      <c r="F46" s="64">
        <v>1</v>
      </c>
      <c r="G46" s="80">
        <f t="shared" si="4"/>
        <v>23</v>
      </c>
      <c r="H46" s="63"/>
      <c r="I46" s="81"/>
      <c r="J46" s="82">
        <v>28</v>
      </c>
      <c r="K46" s="116">
        <v>41</v>
      </c>
      <c r="L46" s="116">
        <v>65</v>
      </c>
      <c r="M46" s="116">
        <v>12</v>
      </c>
      <c r="N46" s="116">
        <v>12</v>
      </c>
      <c r="O46" s="93">
        <v>9</v>
      </c>
      <c r="P46" s="80">
        <f t="shared" si="5"/>
        <v>139</v>
      </c>
    </row>
    <row r="47" spans="1:16" s="112" customFormat="1" x14ac:dyDescent="0.25">
      <c r="A47" s="78">
        <v>29</v>
      </c>
      <c r="B47" s="64">
        <v>15</v>
      </c>
      <c r="C47" s="64">
        <v>1</v>
      </c>
      <c r="D47" s="64">
        <v>1</v>
      </c>
      <c r="E47" s="64">
        <v>13</v>
      </c>
      <c r="F47" s="64">
        <v>1</v>
      </c>
      <c r="G47" s="80">
        <f t="shared" si="4"/>
        <v>31</v>
      </c>
      <c r="H47" s="63"/>
      <c r="I47" s="81"/>
      <c r="J47" s="78">
        <v>29</v>
      </c>
      <c r="K47" s="116">
        <v>4</v>
      </c>
      <c r="L47" s="116">
        <v>7</v>
      </c>
      <c r="M47" s="116">
        <v>5</v>
      </c>
      <c r="N47" s="116">
        <v>5</v>
      </c>
      <c r="O47" s="93">
        <v>32</v>
      </c>
      <c r="P47" s="80">
        <f t="shared" si="5"/>
        <v>53</v>
      </c>
    </row>
    <row r="48" spans="1:16" s="112" customFormat="1" x14ac:dyDescent="0.25">
      <c r="A48" s="82">
        <v>30</v>
      </c>
      <c r="B48" s="64">
        <v>13</v>
      </c>
      <c r="C48" s="64">
        <v>2</v>
      </c>
      <c r="D48" s="64">
        <v>3</v>
      </c>
      <c r="E48" s="64">
        <v>1</v>
      </c>
      <c r="F48" s="64">
        <v>26</v>
      </c>
      <c r="G48" s="80">
        <f t="shared" si="4"/>
        <v>45</v>
      </c>
      <c r="H48" s="63"/>
      <c r="I48" s="81"/>
      <c r="J48" s="82">
        <v>30</v>
      </c>
      <c r="K48" s="116">
        <v>8</v>
      </c>
      <c r="L48" s="116">
        <v>20</v>
      </c>
      <c r="M48" s="116">
        <v>15</v>
      </c>
      <c r="N48" s="116">
        <v>11</v>
      </c>
      <c r="O48" s="93">
        <v>12</v>
      </c>
      <c r="P48" s="80">
        <f t="shared" si="5"/>
        <v>66</v>
      </c>
    </row>
    <row r="49" spans="1:16" s="112" customFormat="1" x14ac:dyDescent="0.25">
      <c r="A49" s="78">
        <v>31</v>
      </c>
      <c r="B49" s="64">
        <v>7</v>
      </c>
      <c r="C49" s="64">
        <v>14</v>
      </c>
      <c r="D49" s="64">
        <v>2</v>
      </c>
      <c r="E49" s="64">
        <v>7</v>
      </c>
      <c r="F49" s="64">
        <v>5</v>
      </c>
      <c r="G49" s="80">
        <f t="shared" si="4"/>
        <v>35</v>
      </c>
      <c r="H49" s="63"/>
      <c r="I49" s="81"/>
      <c r="J49" s="78">
        <v>31</v>
      </c>
      <c r="K49" s="116">
        <v>44</v>
      </c>
      <c r="L49" s="116">
        <v>12</v>
      </c>
      <c r="M49" s="116">
        <v>5</v>
      </c>
      <c r="N49" s="116">
        <v>22</v>
      </c>
      <c r="O49" s="93">
        <v>13</v>
      </c>
      <c r="P49" s="80">
        <f t="shared" si="5"/>
        <v>96</v>
      </c>
    </row>
    <row r="50" spans="1:16" s="112" customFormat="1" x14ac:dyDescent="0.25">
      <c r="A50" s="82">
        <v>32</v>
      </c>
      <c r="B50" s="64">
        <v>15</v>
      </c>
      <c r="C50" s="64">
        <v>5</v>
      </c>
      <c r="D50" s="64">
        <v>11</v>
      </c>
      <c r="E50" s="64">
        <v>8</v>
      </c>
      <c r="F50" s="64">
        <v>1</v>
      </c>
      <c r="G50" s="80">
        <f t="shared" si="4"/>
        <v>40</v>
      </c>
      <c r="H50" s="63"/>
      <c r="I50" s="81"/>
      <c r="J50" s="82">
        <v>32</v>
      </c>
      <c r="K50" s="116">
        <v>30</v>
      </c>
      <c r="L50" s="116">
        <v>34</v>
      </c>
      <c r="M50" s="116">
        <v>6</v>
      </c>
      <c r="N50" s="116">
        <v>3</v>
      </c>
      <c r="O50" s="93">
        <v>19</v>
      </c>
      <c r="P50" s="80">
        <f t="shared" si="5"/>
        <v>92</v>
      </c>
    </row>
    <row r="51" spans="1:16" s="112" customFormat="1" x14ac:dyDescent="0.25">
      <c r="A51" s="78">
        <v>33</v>
      </c>
      <c r="B51" s="64">
        <v>14</v>
      </c>
      <c r="C51" s="64">
        <v>2</v>
      </c>
      <c r="D51" s="64">
        <v>5</v>
      </c>
      <c r="E51" s="64">
        <v>11</v>
      </c>
      <c r="F51" s="64">
        <v>18</v>
      </c>
      <c r="G51" s="80">
        <f t="shared" si="4"/>
        <v>50</v>
      </c>
      <c r="H51" s="63"/>
      <c r="I51" s="81"/>
      <c r="J51" s="78">
        <v>33</v>
      </c>
      <c r="K51" s="116">
        <v>14</v>
      </c>
      <c r="L51" s="116">
        <v>7</v>
      </c>
      <c r="M51" s="116">
        <v>35</v>
      </c>
      <c r="N51" s="116">
        <v>79</v>
      </c>
      <c r="O51" s="93">
        <v>7</v>
      </c>
      <c r="P51" s="80">
        <f t="shared" si="5"/>
        <v>142</v>
      </c>
    </row>
    <row r="52" spans="1:16" s="112" customFormat="1" x14ac:dyDescent="0.25">
      <c r="A52" s="82">
        <v>34</v>
      </c>
      <c r="B52" s="64">
        <v>3</v>
      </c>
      <c r="C52" s="64">
        <v>8</v>
      </c>
      <c r="D52" s="64">
        <v>6</v>
      </c>
      <c r="E52" s="64">
        <v>1</v>
      </c>
      <c r="F52" s="64">
        <v>2</v>
      </c>
      <c r="G52" s="80">
        <f t="shared" si="4"/>
        <v>20</v>
      </c>
      <c r="H52" s="63"/>
      <c r="I52" s="81"/>
      <c r="J52" s="82">
        <v>34</v>
      </c>
      <c r="K52" s="116">
        <v>17</v>
      </c>
      <c r="L52" s="116">
        <v>8</v>
      </c>
      <c r="M52" s="116">
        <v>18</v>
      </c>
      <c r="N52" s="116">
        <v>15</v>
      </c>
      <c r="O52" s="93">
        <v>7</v>
      </c>
      <c r="P52" s="80">
        <f t="shared" si="5"/>
        <v>65</v>
      </c>
    </row>
    <row r="53" spans="1:16" s="112" customFormat="1" x14ac:dyDescent="0.25">
      <c r="A53" s="78">
        <v>35</v>
      </c>
      <c r="B53" s="64">
        <v>20</v>
      </c>
      <c r="C53" s="64">
        <v>6</v>
      </c>
      <c r="D53" s="64">
        <v>18</v>
      </c>
      <c r="E53" s="64">
        <v>2</v>
      </c>
      <c r="F53" s="64">
        <v>1</v>
      </c>
      <c r="G53" s="80">
        <f t="shared" si="4"/>
        <v>47</v>
      </c>
      <c r="H53" s="63"/>
      <c r="I53" s="81"/>
      <c r="J53" s="78">
        <v>35</v>
      </c>
      <c r="K53" s="116">
        <v>23</v>
      </c>
      <c r="L53" s="116">
        <v>42</v>
      </c>
      <c r="M53" s="116">
        <v>3</v>
      </c>
      <c r="N53" s="116">
        <v>18</v>
      </c>
      <c r="O53" s="93">
        <v>6</v>
      </c>
      <c r="P53" s="80">
        <f t="shared" si="5"/>
        <v>92</v>
      </c>
    </row>
    <row r="54" spans="1:16" s="112" customFormat="1" x14ac:dyDescent="0.25">
      <c r="A54" s="82">
        <v>36</v>
      </c>
      <c r="B54" s="64">
        <v>8</v>
      </c>
      <c r="C54" s="64">
        <v>14</v>
      </c>
      <c r="D54" s="64">
        <v>3</v>
      </c>
      <c r="E54" s="64">
        <v>3</v>
      </c>
      <c r="F54" s="64">
        <v>11</v>
      </c>
      <c r="G54" s="80">
        <f t="shared" si="4"/>
        <v>39</v>
      </c>
      <c r="H54" s="63"/>
      <c r="I54" s="81"/>
      <c r="J54" s="82">
        <v>36</v>
      </c>
      <c r="K54" s="116">
        <v>19</v>
      </c>
      <c r="L54" s="116">
        <v>33</v>
      </c>
      <c r="M54" s="116">
        <v>43</v>
      </c>
      <c r="N54" s="116">
        <v>14</v>
      </c>
      <c r="O54" s="93">
        <v>37</v>
      </c>
      <c r="P54" s="80">
        <f t="shared" si="5"/>
        <v>146</v>
      </c>
    </row>
    <row r="55" spans="1:16" s="112" customFormat="1" x14ac:dyDescent="0.25">
      <c r="A55" s="78">
        <v>37</v>
      </c>
      <c r="B55" s="64">
        <v>5</v>
      </c>
      <c r="C55" s="64">
        <v>1</v>
      </c>
      <c r="D55" s="64">
        <v>1</v>
      </c>
      <c r="E55" s="64">
        <v>1</v>
      </c>
      <c r="F55" s="64">
        <v>8</v>
      </c>
      <c r="G55" s="80">
        <f t="shared" si="4"/>
        <v>16</v>
      </c>
      <c r="H55" s="63"/>
      <c r="I55" s="81"/>
      <c r="J55" s="78">
        <v>37</v>
      </c>
      <c r="K55" s="116">
        <v>22</v>
      </c>
      <c r="L55" s="116">
        <v>11</v>
      </c>
      <c r="M55" s="116">
        <v>2</v>
      </c>
      <c r="N55" s="116">
        <v>7</v>
      </c>
      <c r="O55" s="93">
        <v>27</v>
      </c>
      <c r="P55" s="80">
        <f t="shared" si="5"/>
        <v>69</v>
      </c>
    </row>
    <row r="56" spans="1:16" s="112" customFormat="1" x14ac:dyDescent="0.25">
      <c r="A56" s="82">
        <v>38</v>
      </c>
      <c r="B56" s="64">
        <v>2</v>
      </c>
      <c r="C56" s="64">
        <v>1</v>
      </c>
      <c r="D56" s="64">
        <v>1</v>
      </c>
      <c r="E56" s="64">
        <v>1</v>
      </c>
      <c r="F56" s="64">
        <v>6</v>
      </c>
      <c r="G56" s="80">
        <f t="shared" si="4"/>
        <v>11</v>
      </c>
      <c r="H56" s="63"/>
      <c r="I56" s="81"/>
      <c r="J56" s="82">
        <v>38</v>
      </c>
      <c r="K56" s="116">
        <v>20</v>
      </c>
      <c r="L56" s="116">
        <v>32</v>
      </c>
      <c r="M56" s="116">
        <v>41</v>
      </c>
      <c r="N56" s="116">
        <v>2</v>
      </c>
      <c r="O56" s="93">
        <v>5</v>
      </c>
      <c r="P56" s="80">
        <f t="shared" si="5"/>
        <v>100</v>
      </c>
    </row>
    <row r="57" spans="1:16" s="112" customFormat="1" x14ac:dyDescent="0.25">
      <c r="A57" s="78">
        <v>39</v>
      </c>
      <c r="B57" s="64">
        <v>5</v>
      </c>
      <c r="C57" s="64">
        <v>3</v>
      </c>
      <c r="D57" s="64">
        <v>16</v>
      </c>
      <c r="E57" s="64">
        <v>1</v>
      </c>
      <c r="F57" s="64">
        <v>25</v>
      </c>
      <c r="G57" s="80">
        <f t="shared" si="4"/>
        <v>50</v>
      </c>
      <c r="H57" s="63"/>
      <c r="I57" s="81"/>
      <c r="J57" s="78">
        <v>39</v>
      </c>
      <c r="K57" s="116">
        <v>26</v>
      </c>
      <c r="L57" s="116">
        <v>37</v>
      </c>
      <c r="M57" s="116">
        <v>26</v>
      </c>
      <c r="N57" s="116">
        <v>3</v>
      </c>
      <c r="O57" s="93">
        <v>35</v>
      </c>
      <c r="P57" s="80">
        <f t="shared" si="5"/>
        <v>127</v>
      </c>
    </row>
    <row r="58" spans="1:16" s="112" customFormat="1" x14ac:dyDescent="0.25">
      <c r="A58" s="82">
        <v>40</v>
      </c>
      <c r="B58" s="64">
        <v>1</v>
      </c>
      <c r="C58" s="64">
        <v>2</v>
      </c>
      <c r="D58" s="64">
        <v>2</v>
      </c>
      <c r="E58" s="64">
        <v>13</v>
      </c>
      <c r="F58" s="64">
        <v>16</v>
      </c>
      <c r="G58" s="80">
        <f t="shared" si="4"/>
        <v>34</v>
      </c>
      <c r="H58" s="63"/>
      <c r="I58" s="81"/>
      <c r="J58" s="82">
        <v>40</v>
      </c>
      <c r="K58" s="116">
        <v>12</v>
      </c>
      <c r="L58" s="116">
        <v>48</v>
      </c>
      <c r="M58" s="116">
        <v>5</v>
      </c>
      <c r="N58" s="116">
        <v>10</v>
      </c>
      <c r="O58" s="93">
        <v>6</v>
      </c>
      <c r="P58" s="80">
        <f t="shared" si="5"/>
        <v>81</v>
      </c>
    </row>
    <row r="59" spans="1:16" s="112" customFormat="1" x14ac:dyDescent="0.25">
      <c r="A59" s="78">
        <v>41</v>
      </c>
      <c r="B59" s="64">
        <v>6</v>
      </c>
      <c r="C59" s="64">
        <v>4</v>
      </c>
      <c r="D59" s="64">
        <v>6</v>
      </c>
      <c r="E59" s="64">
        <v>2</v>
      </c>
      <c r="F59" s="64">
        <v>5</v>
      </c>
      <c r="G59" s="80">
        <f t="shared" si="4"/>
        <v>23</v>
      </c>
      <c r="H59" s="63"/>
      <c r="I59" s="81"/>
      <c r="J59" s="78">
        <v>41</v>
      </c>
      <c r="K59" s="116">
        <v>13</v>
      </c>
      <c r="L59" s="116">
        <v>8</v>
      </c>
      <c r="M59" s="116">
        <v>36</v>
      </c>
      <c r="N59" s="116">
        <v>26</v>
      </c>
      <c r="O59" s="93">
        <v>14</v>
      </c>
      <c r="P59" s="80">
        <f t="shared" si="5"/>
        <v>97</v>
      </c>
    </row>
    <row r="60" spans="1:16" s="112" customFormat="1" x14ac:dyDescent="0.25">
      <c r="A60" s="82">
        <v>42</v>
      </c>
      <c r="B60" s="64">
        <v>2</v>
      </c>
      <c r="C60" s="64">
        <v>13</v>
      </c>
      <c r="D60" s="64">
        <v>12</v>
      </c>
      <c r="E60" s="64">
        <v>8</v>
      </c>
      <c r="F60" s="64">
        <v>9</v>
      </c>
      <c r="G60" s="80">
        <f t="shared" si="4"/>
        <v>44</v>
      </c>
      <c r="H60" s="63"/>
      <c r="I60" s="81"/>
      <c r="J60" s="82">
        <v>42</v>
      </c>
      <c r="K60" s="116">
        <v>25</v>
      </c>
      <c r="L60" s="116">
        <v>32</v>
      </c>
      <c r="M60" s="116">
        <v>6</v>
      </c>
      <c r="N60" s="116">
        <v>21</v>
      </c>
      <c r="O60" s="93">
        <v>27</v>
      </c>
      <c r="P60" s="80">
        <f t="shared" si="5"/>
        <v>111</v>
      </c>
    </row>
    <row r="61" spans="1:16" s="112" customFormat="1" x14ac:dyDescent="0.25">
      <c r="A61" s="78">
        <v>43</v>
      </c>
      <c r="B61" s="64">
        <v>22</v>
      </c>
      <c r="C61" s="64">
        <v>1</v>
      </c>
      <c r="D61" s="64">
        <v>3</v>
      </c>
      <c r="E61" s="64">
        <v>1</v>
      </c>
      <c r="F61" s="64">
        <v>7</v>
      </c>
      <c r="G61" s="80">
        <f t="shared" si="4"/>
        <v>34</v>
      </c>
      <c r="H61" s="63"/>
      <c r="I61" s="81"/>
      <c r="J61" s="78">
        <v>43</v>
      </c>
      <c r="K61" s="116">
        <v>24</v>
      </c>
      <c r="L61" s="116">
        <v>12</v>
      </c>
      <c r="M61" s="116">
        <v>5</v>
      </c>
      <c r="N61" s="116">
        <v>7</v>
      </c>
      <c r="O61" s="93">
        <v>15</v>
      </c>
      <c r="P61" s="80">
        <f t="shared" si="5"/>
        <v>63</v>
      </c>
    </row>
    <row r="62" spans="1:16" s="112" customFormat="1" x14ac:dyDescent="0.25">
      <c r="A62" s="82">
        <v>44</v>
      </c>
      <c r="B62" s="64">
        <v>4</v>
      </c>
      <c r="C62" s="64">
        <v>4</v>
      </c>
      <c r="D62" s="64">
        <v>3</v>
      </c>
      <c r="E62" s="64">
        <v>9</v>
      </c>
      <c r="F62" s="64">
        <v>4</v>
      </c>
      <c r="G62" s="80">
        <f t="shared" si="4"/>
        <v>24</v>
      </c>
      <c r="H62" s="63"/>
      <c r="I62" s="81"/>
      <c r="J62" s="82">
        <v>44</v>
      </c>
      <c r="K62" s="116">
        <v>21</v>
      </c>
      <c r="L62" s="116">
        <v>10</v>
      </c>
      <c r="M62" s="116">
        <v>13</v>
      </c>
      <c r="N62" s="116">
        <v>28</v>
      </c>
      <c r="O62" s="93">
        <v>9</v>
      </c>
      <c r="P62" s="80">
        <f t="shared" si="5"/>
        <v>81</v>
      </c>
    </row>
    <row r="63" spans="1:16" s="112" customFormat="1" x14ac:dyDescent="0.25">
      <c r="A63" s="78">
        <v>45</v>
      </c>
      <c r="B63" s="64">
        <v>5</v>
      </c>
      <c r="C63" s="64">
        <v>3</v>
      </c>
      <c r="D63" s="64">
        <v>6</v>
      </c>
      <c r="E63" s="64">
        <v>2</v>
      </c>
      <c r="F63" s="64">
        <v>2</v>
      </c>
      <c r="G63" s="80">
        <f t="shared" si="4"/>
        <v>18</v>
      </c>
      <c r="H63" s="63"/>
      <c r="I63" s="81"/>
      <c r="J63" s="78">
        <v>45</v>
      </c>
      <c r="K63" s="116">
        <v>9</v>
      </c>
      <c r="L63" s="116">
        <v>32</v>
      </c>
      <c r="M63" s="116">
        <v>20</v>
      </c>
      <c r="N63" s="116">
        <v>22</v>
      </c>
      <c r="O63" s="93">
        <v>23</v>
      </c>
      <c r="P63" s="80">
        <f t="shared" si="5"/>
        <v>106</v>
      </c>
    </row>
    <row r="64" spans="1:16" s="112" customFormat="1" x14ac:dyDescent="0.25">
      <c r="A64" s="82">
        <v>46</v>
      </c>
      <c r="B64" s="64">
        <v>2</v>
      </c>
      <c r="C64" s="64">
        <v>2</v>
      </c>
      <c r="D64" s="64">
        <v>3</v>
      </c>
      <c r="E64" s="64">
        <v>1</v>
      </c>
      <c r="F64" s="64">
        <v>2</v>
      </c>
      <c r="G64" s="80">
        <f t="shared" si="4"/>
        <v>10</v>
      </c>
      <c r="H64" s="63"/>
      <c r="I64" s="81"/>
      <c r="J64" s="82">
        <v>46</v>
      </c>
      <c r="K64" s="116">
        <v>31</v>
      </c>
      <c r="L64" s="116">
        <v>21</v>
      </c>
      <c r="M64" s="116">
        <v>38</v>
      </c>
      <c r="N64" s="116">
        <v>26</v>
      </c>
      <c r="O64" s="93">
        <v>24</v>
      </c>
      <c r="P64" s="80">
        <f t="shared" si="5"/>
        <v>140</v>
      </c>
    </row>
    <row r="65" spans="1:16" s="112" customFormat="1" x14ac:dyDescent="0.25">
      <c r="A65" s="78">
        <v>47</v>
      </c>
      <c r="B65" s="64">
        <v>1</v>
      </c>
      <c r="C65" s="64">
        <v>14</v>
      </c>
      <c r="D65" s="64">
        <v>16</v>
      </c>
      <c r="E65" s="64">
        <v>3</v>
      </c>
      <c r="F65" s="64">
        <v>12</v>
      </c>
      <c r="G65" s="80">
        <f t="shared" si="4"/>
        <v>46</v>
      </c>
      <c r="H65" s="63"/>
      <c r="I65" s="81"/>
      <c r="J65" s="78">
        <v>47</v>
      </c>
      <c r="K65" s="116">
        <v>16</v>
      </c>
      <c r="L65" s="116">
        <v>6</v>
      </c>
      <c r="M65" s="116">
        <v>52</v>
      </c>
      <c r="N65" s="116">
        <v>5</v>
      </c>
      <c r="O65" s="93">
        <v>13</v>
      </c>
      <c r="P65" s="80">
        <f t="shared" si="5"/>
        <v>92</v>
      </c>
    </row>
    <row r="66" spans="1:16" s="112" customFormat="1" x14ac:dyDescent="0.25">
      <c r="A66" s="82">
        <v>48</v>
      </c>
      <c r="B66" s="64">
        <v>5</v>
      </c>
      <c r="C66" s="64">
        <v>2</v>
      </c>
      <c r="D66" s="64">
        <v>4</v>
      </c>
      <c r="E66" s="64">
        <v>4</v>
      </c>
      <c r="F66" s="64">
        <v>1</v>
      </c>
      <c r="G66" s="80">
        <f t="shared" si="4"/>
        <v>16</v>
      </c>
      <c r="H66" s="63"/>
      <c r="I66" s="81"/>
      <c r="J66" s="82">
        <v>48</v>
      </c>
      <c r="K66" s="116">
        <v>9</v>
      </c>
      <c r="L66" s="116">
        <v>11</v>
      </c>
      <c r="M66" s="116">
        <v>33</v>
      </c>
      <c r="N66" s="116">
        <v>5</v>
      </c>
      <c r="O66" s="93">
        <v>2</v>
      </c>
      <c r="P66" s="80">
        <f t="shared" si="5"/>
        <v>60</v>
      </c>
    </row>
    <row r="67" spans="1:16" s="112" customFormat="1" x14ac:dyDescent="0.25">
      <c r="A67" s="78">
        <v>49</v>
      </c>
      <c r="B67" s="64">
        <v>29</v>
      </c>
      <c r="C67" s="64">
        <v>2</v>
      </c>
      <c r="D67" s="64">
        <v>5</v>
      </c>
      <c r="E67" s="64">
        <v>4</v>
      </c>
      <c r="F67" s="64">
        <v>4</v>
      </c>
      <c r="G67" s="80">
        <f t="shared" si="4"/>
        <v>44</v>
      </c>
      <c r="H67" s="63"/>
      <c r="I67" s="81"/>
      <c r="J67" s="78">
        <v>49</v>
      </c>
      <c r="K67" s="116">
        <v>24</v>
      </c>
      <c r="L67" s="116">
        <v>25</v>
      </c>
      <c r="M67" s="116">
        <v>23</v>
      </c>
      <c r="N67" s="116">
        <v>16</v>
      </c>
      <c r="O67" s="93">
        <v>23</v>
      </c>
      <c r="P67" s="80">
        <f t="shared" si="5"/>
        <v>111</v>
      </c>
    </row>
    <row r="68" spans="1:16" s="112" customFormat="1" x14ac:dyDescent="0.25">
      <c r="A68" s="82">
        <v>50</v>
      </c>
      <c r="B68" s="64">
        <v>4</v>
      </c>
      <c r="C68" s="64">
        <v>1</v>
      </c>
      <c r="D68" s="64">
        <v>1</v>
      </c>
      <c r="E68" s="64">
        <v>15</v>
      </c>
      <c r="F68" s="64">
        <v>19</v>
      </c>
      <c r="G68" s="80">
        <f t="shared" si="4"/>
        <v>40</v>
      </c>
      <c r="H68" s="63"/>
      <c r="I68" s="81"/>
      <c r="J68" s="82">
        <v>50</v>
      </c>
      <c r="K68" s="116">
        <v>16</v>
      </c>
      <c r="L68" s="116">
        <v>58</v>
      </c>
      <c r="M68" s="116">
        <v>4</v>
      </c>
      <c r="N68" s="116">
        <v>43</v>
      </c>
      <c r="O68" s="93">
        <v>5</v>
      </c>
      <c r="P68" s="80">
        <f t="shared" si="5"/>
        <v>126</v>
      </c>
    </row>
    <row r="69" spans="1:16" s="112" customFormat="1" x14ac:dyDescent="0.25">
      <c r="A69" s="78">
        <v>51</v>
      </c>
      <c r="B69" s="64">
        <v>4</v>
      </c>
      <c r="C69" s="64">
        <v>22</v>
      </c>
      <c r="D69" s="64">
        <v>4</v>
      </c>
      <c r="E69" s="64">
        <v>8</v>
      </c>
      <c r="F69" s="64">
        <v>2</v>
      </c>
      <c r="G69" s="80">
        <f t="shared" si="4"/>
        <v>40</v>
      </c>
      <c r="H69" s="63"/>
      <c r="I69" s="81"/>
      <c r="J69" s="78">
        <v>51</v>
      </c>
      <c r="K69" s="116">
        <v>1</v>
      </c>
      <c r="L69" s="116">
        <v>19</v>
      </c>
      <c r="M69" s="116">
        <v>30</v>
      </c>
      <c r="N69" s="116">
        <v>14</v>
      </c>
      <c r="O69" s="93">
        <v>20</v>
      </c>
      <c r="P69" s="80">
        <f t="shared" si="5"/>
        <v>84</v>
      </c>
    </row>
    <row r="70" spans="1:16" s="112" customFormat="1" x14ac:dyDescent="0.25">
      <c r="A70" s="82">
        <v>52</v>
      </c>
      <c r="B70" s="64">
        <v>5</v>
      </c>
      <c r="C70" s="64">
        <v>2</v>
      </c>
      <c r="D70" s="64">
        <v>10</v>
      </c>
      <c r="E70" s="64">
        <v>19</v>
      </c>
      <c r="F70" s="64">
        <v>8</v>
      </c>
      <c r="G70" s="80">
        <f t="shared" si="4"/>
        <v>44</v>
      </c>
      <c r="H70" s="63"/>
      <c r="I70" s="81"/>
      <c r="J70" s="82">
        <v>52</v>
      </c>
      <c r="K70" s="116">
        <v>5</v>
      </c>
      <c r="L70" s="116">
        <v>108</v>
      </c>
      <c r="M70" s="116">
        <v>16</v>
      </c>
      <c r="N70" s="116">
        <v>13</v>
      </c>
      <c r="O70" s="93">
        <v>34</v>
      </c>
      <c r="P70" s="80">
        <f t="shared" si="5"/>
        <v>176</v>
      </c>
    </row>
    <row r="71" spans="1:16" s="112" customFormat="1" x14ac:dyDescent="0.25">
      <c r="A71" s="78">
        <v>53</v>
      </c>
      <c r="B71" s="64">
        <v>4</v>
      </c>
      <c r="C71" s="64">
        <v>4</v>
      </c>
      <c r="D71" s="64">
        <v>1</v>
      </c>
      <c r="E71" s="64">
        <v>5</v>
      </c>
      <c r="F71" s="64">
        <v>11</v>
      </c>
      <c r="G71" s="80">
        <f t="shared" si="4"/>
        <v>25</v>
      </c>
      <c r="H71" s="63"/>
      <c r="I71" s="81"/>
      <c r="J71" s="78">
        <v>53</v>
      </c>
      <c r="K71" s="116">
        <v>17</v>
      </c>
      <c r="L71" s="116">
        <v>8</v>
      </c>
      <c r="M71" s="116">
        <v>22</v>
      </c>
      <c r="N71" s="116">
        <v>28</v>
      </c>
      <c r="O71" s="93">
        <v>39</v>
      </c>
      <c r="P71" s="80">
        <f t="shared" si="5"/>
        <v>114</v>
      </c>
    </row>
    <row r="72" spans="1:16" s="112" customFormat="1" x14ac:dyDescent="0.25">
      <c r="A72" s="82">
        <v>54</v>
      </c>
      <c r="B72" s="64">
        <v>11</v>
      </c>
      <c r="C72" s="64">
        <v>15</v>
      </c>
      <c r="D72" s="64">
        <v>8</v>
      </c>
      <c r="E72" s="64">
        <v>10</v>
      </c>
      <c r="F72" s="64">
        <v>2</v>
      </c>
      <c r="G72" s="80">
        <f t="shared" si="4"/>
        <v>46</v>
      </c>
      <c r="H72" s="63"/>
      <c r="I72" s="81"/>
      <c r="J72" s="82">
        <v>54</v>
      </c>
      <c r="K72" s="116">
        <v>15</v>
      </c>
      <c r="L72" s="116">
        <v>71</v>
      </c>
      <c r="M72" s="116">
        <v>12</v>
      </c>
      <c r="N72" s="116">
        <v>7</v>
      </c>
      <c r="O72" s="93">
        <v>60</v>
      </c>
      <c r="P72" s="80">
        <f t="shared" si="5"/>
        <v>165</v>
      </c>
    </row>
    <row r="73" spans="1:16" s="112" customFormat="1" x14ac:dyDescent="0.25">
      <c r="A73" s="78">
        <v>55</v>
      </c>
      <c r="B73" s="64">
        <v>5</v>
      </c>
      <c r="C73" s="64">
        <v>13</v>
      </c>
      <c r="D73" s="64">
        <v>2</v>
      </c>
      <c r="E73" s="64">
        <v>1</v>
      </c>
      <c r="F73" s="64">
        <v>10</v>
      </c>
      <c r="G73" s="80">
        <f t="shared" si="4"/>
        <v>31</v>
      </c>
      <c r="H73" s="63"/>
      <c r="I73" s="81"/>
      <c r="J73" s="78">
        <v>55</v>
      </c>
      <c r="K73" s="116">
        <v>23</v>
      </c>
      <c r="L73" s="116">
        <v>9</v>
      </c>
      <c r="M73" s="116">
        <v>49</v>
      </c>
      <c r="N73" s="116">
        <v>46</v>
      </c>
      <c r="O73" s="93">
        <v>21</v>
      </c>
      <c r="P73" s="80">
        <f t="shared" si="5"/>
        <v>148</v>
      </c>
    </row>
    <row r="74" spans="1:16" s="112" customFormat="1" x14ac:dyDescent="0.25">
      <c r="A74" s="82">
        <v>56</v>
      </c>
      <c r="B74" s="64">
        <v>11</v>
      </c>
      <c r="C74" s="64">
        <v>1</v>
      </c>
      <c r="D74" s="64">
        <v>1</v>
      </c>
      <c r="E74" s="64">
        <v>6</v>
      </c>
      <c r="F74" s="64">
        <v>28</v>
      </c>
      <c r="G74" s="80">
        <f t="shared" si="4"/>
        <v>47</v>
      </c>
      <c r="H74" s="63"/>
      <c r="I74" s="81"/>
      <c r="J74" s="82">
        <v>56</v>
      </c>
      <c r="K74" s="116">
        <v>16</v>
      </c>
      <c r="L74" s="116">
        <v>4</v>
      </c>
      <c r="M74" s="116">
        <v>10</v>
      </c>
      <c r="N74" s="116">
        <v>23</v>
      </c>
      <c r="O74" s="93">
        <v>21</v>
      </c>
      <c r="P74" s="80">
        <f t="shared" si="5"/>
        <v>74</v>
      </c>
    </row>
    <row r="75" spans="1:16" s="112" customFormat="1" x14ac:dyDescent="0.25">
      <c r="A75" s="78">
        <v>57</v>
      </c>
      <c r="B75" s="64">
        <v>3</v>
      </c>
      <c r="C75" s="64">
        <v>11</v>
      </c>
      <c r="D75" s="64">
        <v>3</v>
      </c>
      <c r="E75" s="64">
        <v>3</v>
      </c>
      <c r="F75" s="64">
        <v>4</v>
      </c>
      <c r="G75" s="80">
        <f t="shared" si="4"/>
        <v>24</v>
      </c>
      <c r="H75" s="63"/>
      <c r="I75" s="81"/>
      <c r="J75" s="78">
        <v>57</v>
      </c>
      <c r="K75" s="116">
        <v>6</v>
      </c>
      <c r="L75" s="116">
        <v>3</v>
      </c>
      <c r="M75" s="116">
        <v>23</v>
      </c>
      <c r="N75" s="116">
        <v>3</v>
      </c>
      <c r="O75" s="93">
        <v>26</v>
      </c>
      <c r="P75" s="80">
        <f t="shared" si="5"/>
        <v>61</v>
      </c>
    </row>
    <row r="76" spans="1:16" s="112" customFormat="1" x14ac:dyDescent="0.25">
      <c r="A76" s="82">
        <v>58</v>
      </c>
      <c r="B76" s="64">
        <v>2</v>
      </c>
      <c r="C76" s="64">
        <v>5</v>
      </c>
      <c r="D76" s="64">
        <v>3</v>
      </c>
      <c r="E76" s="64">
        <v>1</v>
      </c>
      <c r="F76" s="64">
        <v>5</v>
      </c>
      <c r="G76" s="80">
        <f t="shared" si="4"/>
        <v>16</v>
      </c>
      <c r="H76" s="63"/>
      <c r="I76" s="81"/>
      <c r="J76" s="82">
        <v>58</v>
      </c>
      <c r="K76" s="116">
        <v>1</v>
      </c>
      <c r="L76" s="116">
        <v>8</v>
      </c>
      <c r="M76" s="116">
        <v>63</v>
      </c>
      <c r="N76" s="116">
        <v>20</v>
      </c>
      <c r="O76" s="93">
        <v>3</v>
      </c>
      <c r="P76" s="80">
        <f t="shared" si="5"/>
        <v>95</v>
      </c>
    </row>
    <row r="77" spans="1:16" s="112" customFormat="1" x14ac:dyDescent="0.25">
      <c r="A77" s="78">
        <v>59</v>
      </c>
      <c r="B77" s="64">
        <v>6</v>
      </c>
      <c r="C77" s="64">
        <v>3</v>
      </c>
      <c r="D77" s="64">
        <v>4</v>
      </c>
      <c r="E77" s="64">
        <v>3</v>
      </c>
      <c r="F77" s="64">
        <v>13</v>
      </c>
      <c r="G77" s="80">
        <f t="shared" si="4"/>
        <v>29</v>
      </c>
      <c r="H77" s="63"/>
      <c r="I77" s="81"/>
      <c r="J77" s="78">
        <v>59</v>
      </c>
      <c r="K77" s="116">
        <v>8</v>
      </c>
      <c r="L77" s="116">
        <v>18</v>
      </c>
      <c r="M77" s="116">
        <v>6</v>
      </c>
      <c r="N77" s="116">
        <v>7</v>
      </c>
      <c r="O77" s="93">
        <v>3</v>
      </c>
      <c r="P77" s="80">
        <f t="shared" si="5"/>
        <v>42</v>
      </c>
    </row>
    <row r="78" spans="1:16" s="112" customFormat="1" x14ac:dyDescent="0.25">
      <c r="A78" s="82">
        <v>60</v>
      </c>
      <c r="B78" s="64">
        <v>4</v>
      </c>
      <c r="C78" s="64">
        <v>15</v>
      </c>
      <c r="D78" s="64">
        <v>16</v>
      </c>
      <c r="E78" s="64">
        <v>2</v>
      </c>
      <c r="F78" s="64"/>
      <c r="G78" s="80">
        <f t="shared" si="4"/>
        <v>37</v>
      </c>
      <c r="H78" s="63"/>
      <c r="I78" s="81"/>
      <c r="J78" s="82">
        <v>60</v>
      </c>
      <c r="K78" s="116">
        <v>50</v>
      </c>
      <c r="L78" s="116">
        <v>15</v>
      </c>
      <c r="M78" s="116">
        <v>20</v>
      </c>
      <c r="N78" s="116">
        <v>15</v>
      </c>
      <c r="O78" s="64"/>
      <c r="P78" s="80">
        <f t="shared" si="5"/>
        <v>100</v>
      </c>
    </row>
    <row r="79" spans="1:16" s="112" customFormat="1" x14ac:dyDescent="0.25">
      <c r="A79" s="78">
        <v>61</v>
      </c>
      <c r="B79" s="64">
        <v>4</v>
      </c>
      <c r="C79" s="64">
        <v>3</v>
      </c>
      <c r="D79" s="64">
        <v>1</v>
      </c>
      <c r="E79" s="64">
        <v>19</v>
      </c>
      <c r="F79" s="64"/>
      <c r="G79" s="80">
        <f t="shared" si="4"/>
        <v>27</v>
      </c>
      <c r="H79" s="63"/>
      <c r="I79" s="81"/>
      <c r="J79" s="78">
        <v>61</v>
      </c>
      <c r="K79" s="116">
        <v>14</v>
      </c>
      <c r="L79" s="116">
        <v>21</v>
      </c>
      <c r="M79" s="116">
        <v>16</v>
      </c>
      <c r="N79" s="116">
        <v>16</v>
      </c>
      <c r="O79" s="64"/>
      <c r="P79" s="80">
        <f t="shared" si="5"/>
        <v>67</v>
      </c>
    </row>
    <row r="80" spans="1:16" s="112" customFormat="1" x14ac:dyDescent="0.25">
      <c r="A80" s="82">
        <v>62</v>
      </c>
      <c r="B80" s="64">
        <v>1</v>
      </c>
      <c r="C80" s="64">
        <v>26</v>
      </c>
      <c r="D80" s="64">
        <v>12</v>
      </c>
      <c r="E80" s="64">
        <v>4</v>
      </c>
      <c r="F80" s="64"/>
      <c r="G80" s="80">
        <f t="shared" si="4"/>
        <v>43</v>
      </c>
      <c r="H80" s="63"/>
      <c r="I80" s="81"/>
      <c r="J80" s="82">
        <v>62</v>
      </c>
      <c r="K80" s="116">
        <v>31</v>
      </c>
      <c r="L80" s="116">
        <v>8</v>
      </c>
      <c r="M80" s="116">
        <v>10</v>
      </c>
      <c r="N80" s="116">
        <v>19</v>
      </c>
      <c r="O80" s="64"/>
      <c r="P80" s="80">
        <f t="shared" si="5"/>
        <v>68</v>
      </c>
    </row>
    <row r="81" spans="1:16" s="112" customFormat="1" x14ac:dyDescent="0.25">
      <c r="A81" s="78">
        <v>63</v>
      </c>
      <c r="B81" s="64">
        <v>3</v>
      </c>
      <c r="C81" s="64">
        <v>1</v>
      </c>
      <c r="D81" s="64">
        <v>3</v>
      </c>
      <c r="E81" s="64">
        <v>1</v>
      </c>
      <c r="F81" s="64"/>
      <c r="G81" s="80">
        <f t="shared" si="4"/>
        <v>8</v>
      </c>
      <c r="H81" s="63"/>
      <c r="I81" s="81"/>
      <c r="J81" s="78">
        <v>63</v>
      </c>
      <c r="K81" s="116">
        <v>11</v>
      </c>
      <c r="L81" s="116">
        <v>14</v>
      </c>
      <c r="M81" s="116">
        <v>41</v>
      </c>
      <c r="N81" s="116">
        <v>34</v>
      </c>
      <c r="O81" s="64"/>
      <c r="P81" s="80">
        <f t="shared" si="5"/>
        <v>100</v>
      </c>
    </row>
    <row r="82" spans="1:16" s="112" customFormat="1" x14ac:dyDescent="0.25">
      <c r="A82" s="82">
        <v>64</v>
      </c>
      <c r="B82" s="64">
        <v>1</v>
      </c>
      <c r="C82" s="64">
        <v>8</v>
      </c>
      <c r="D82" s="64">
        <v>2</v>
      </c>
      <c r="E82" s="64">
        <v>1</v>
      </c>
      <c r="F82" s="64"/>
      <c r="G82" s="80">
        <f t="shared" si="4"/>
        <v>12</v>
      </c>
      <c r="H82" s="63"/>
      <c r="I82" s="81"/>
      <c r="J82" s="82">
        <v>64</v>
      </c>
      <c r="K82" s="116">
        <v>7</v>
      </c>
      <c r="L82" s="116">
        <v>15</v>
      </c>
      <c r="M82" s="116">
        <v>15</v>
      </c>
      <c r="N82" s="116">
        <v>18</v>
      </c>
      <c r="O82" s="64"/>
      <c r="P82" s="80">
        <f t="shared" si="5"/>
        <v>55</v>
      </c>
    </row>
    <row r="83" spans="1:16" s="112" customFormat="1" x14ac:dyDescent="0.25">
      <c r="A83" s="78">
        <v>65</v>
      </c>
      <c r="B83" s="64">
        <v>2</v>
      </c>
      <c r="C83" s="64">
        <v>2</v>
      </c>
      <c r="D83" s="64">
        <v>1</v>
      </c>
      <c r="E83" s="64">
        <v>15</v>
      </c>
      <c r="F83" s="64"/>
      <c r="G83" s="80">
        <f t="shared" si="4"/>
        <v>20</v>
      </c>
      <c r="H83" s="63"/>
      <c r="I83" s="81"/>
      <c r="J83" s="78">
        <v>65</v>
      </c>
      <c r="K83" s="116">
        <v>16</v>
      </c>
      <c r="L83" s="116">
        <v>9</v>
      </c>
      <c r="M83" s="116">
        <v>30</v>
      </c>
      <c r="N83" s="116">
        <v>23</v>
      </c>
      <c r="O83" s="64"/>
      <c r="P83" s="80">
        <f t="shared" si="5"/>
        <v>78</v>
      </c>
    </row>
    <row r="84" spans="1:16" s="112" customFormat="1" x14ac:dyDescent="0.25">
      <c r="A84" s="82">
        <v>66</v>
      </c>
      <c r="B84" s="64">
        <v>11</v>
      </c>
      <c r="C84" s="64">
        <v>4</v>
      </c>
      <c r="D84" s="64">
        <v>10</v>
      </c>
      <c r="E84" s="64">
        <v>6</v>
      </c>
      <c r="F84" s="64"/>
      <c r="G84" s="80">
        <f t="shared" ref="G84:G98" si="6">SUM(B84:F84)</f>
        <v>31</v>
      </c>
      <c r="H84" s="63"/>
      <c r="I84" s="81"/>
      <c r="J84" s="82">
        <v>66</v>
      </c>
      <c r="K84" s="116">
        <v>17</v>
      </c>
      <c r="L84" s="116">
        <v>6</v>
      </c>
      <c r="M84" s="116">
        <v>47</v>
      </c>
      <c r="N84" s="116">
        <v>17</v>
      </c>
      <c r="O84" s="64"/>
      <c r="P84" s="80">
        <f t="shared" ref="P84:P98" si="7">SUM(K84:O84)</f>
        <v>87</v>
      </c>
    </row>
    <row r="85" spans="1:16" s="112" customFormat="1" x14ac:dyDescent="0.25">
      <c r="A85" s="78">
        <v>67</v>
      </c>
      <c r="B85" s="64">
        <v>1</v>
      </c>
      <c r="C85" s="64">
        <v>20</v>
      </c>
      <c r="D85" s="64">
        <v>1</v>
      </c>
      <c r="E85" s="64">
        <v>2</v>
      </c>
      <c r="F85" s="64"/>
      <c r="G85" s="80">
        <f t="shared" si="6"/>
        <v>24</v>
      </c>
      <c r="H85" s="63"/>
      <c r="I85" s="81"/>
      <c r="J85" s="78">
        <v>67</v>
      </c>
      <c r="K85" s="116">
        <v>7</v>
      </c>
      <c r="L85" s="116">
        <v>56</v>
      </c>
      <c r="M85" s="116">
        <v>13</v>
      </c>
      <c r="N85" s="116">
        <v>5</v>
      </c>
      <c r="O85" s="64"/>
      <c r="P85" s="80">
        <f t="shared" si="7"/>
        <v>81</v>
      </c>
    </row>
    <row r="86" spans="1:16" s="112" customFormat="1" x14ac:dyDescent="0.25">
      <c r="A86" s="82">
        <v>68</v>
      </c>
      <c r="B86" s="64">
        <v>9</v>
      </c>
      <c r="C86" s="64">
        <v>1</v>
      </c>
      <c r="D86" s="64">
        <v>4</v>
      </c>
      <c r="E86" s="64">
        <v>1</v>
      </c>
      <c r="F86" s="64"/>
      <c r="G86" s="80">
        <f t="shared" si="6"/>
        <v>15</v>
      </c>
      <c r="H86" s="63"/>
      <c r="I86" s="81"/>
      <c r="J86" s="82">
        <v>68</v>
      </c>
      <c r="K86" s="116">
        <v>32</v>
      </c>
      <c r="L86" s="116">
        <v>21</v>
      </c>
      <c r="M86" s="116">
        <v>14</v>
      </c>
      <c r="N86" s="116">
        <v>26</v>
      </c>
      <c r="O86" s="64"/>
      <c r="P86" s="80">
        <f t="shared" si="7"/>
        <v>93</v>
      </c>
    </row>
    <row r="87" spans="1:16" s="112" customFormat="1" x14ac:dyDescent="0.25">
      <c r="A87" s="78">
        <v>69</v>
      </c>
      <c r="B87" s="64">
        <v>19</v>
      </c>
      <c r="C87" s="64">
        <v>2</v>
      </c>
      <c r="D87" s="64">
        <v>4</v>
      </c>
      <c r="E87" s="64">
        <v>1</v>
      </c>
      <c r="F87" s="64"/>
      <c r="G87" s="80">
        <f t="shared" si="6"/>
        <v>26</v>
      </c>
      <c r="H87" s="63"/>
      <c r="I87" s="81"/>
      <c r="J87" s="78">
        <v>69</v>
      </c>
      <c r="K87" s="116">
        <v>5</v>
      </c>
      <c r="L87" s="116">
        <v>6</v>
      </c>
      <c r="M87" s="116">
        <v>11</v>
      </c>
      <c r="N87" s="116">
        <v>11</v>
      </c>
      <c r="O87" s="64"/>
      <c r="P87" s="80">
        <f t="shared" si="7"/>
        <v>33</v>
      </c>
    </row>
    <row r="88" spans="1:16" s="112" customFormat="1" x14ac:dyDescent="0.25">
      <c r="A88" s="82">
        <v>70</v>
      </c>
      <c r="B88" s="64">
        <v>1</v>
      </c>
      <c r="C88" s="64">
        <v>2</v>
      </c>
      <c r="D88" s="64">
        <v>4</v>
      </c>
      <c r="E88" s="64">
        <v>5</v>
      </c>
      <c r="F88" s="64"/>
      <c r="G88" s="80">
        <f t="shared" si="6"/>
        <v>12</v>
      </c>
      <c r="H88" s="63"/>
      <c r="I88" s="81"/>
      <c r="J88" s="82">
        <v>70</v>
      </c>
      <c r="K88" s="116">
        <v>21</v>
      </c>
      <c r="L88" s="116">
        <v>24</v>
      </c>
      <c r="M88" s="116">
        <v>33</v>
      </c>
      <c r="N88" s="116">
        <v>3</v>
      </c>
      <c r="O88" s="64"/>
      <c r="P88" s="80">
        <f t="shared" si="7"/>
        <v>81</v>
      </c>
    </row>
    <row r="89" spans="1:16" s="112" customFormat="1" x14ac:dyDescent="0.25">
      <c r="A89" s="78">
        <v>71</v>
      </c>
      <c r="B89" s="64">
        <v>2</v>
      </c>
      <c r="C89" s="64">
        <v>9</v>
      </c>
      <c r="D89" s="64">
        <v>2</v>
      </c>
      <c r="E89" s="64">
        <v>15</v>
      </c>
      <c r="F89" s="64"/>
      <c r="G89" s="80">
        <f t="shared" si="6"/>
        <v>28</v>
      </c>
      <c r="H89" s="63"/>
      <c r="I89" s="81"/>
      <c r="J89" s="78">
        <v>71</v>
      </c>
      <c r="K89" s="116">
        <v>45</v>
      </c>
      <c r="L89" s="116">
        <v>8</v>
      </c>
      <c r="M89" s="116">
        <v>44</v>
      </c>
      <c r="N89" s="116">
        <v>13</v>
      </c>
      <c r="O89" s="64"/>
      <c r="P89" s="80">
        <f t="shared" si="7"/>
        <v>110</v>
      </c>
    </row>
    <row r="90" spans="1:16" s="112" customFormat="1" x14ac:dyDescent="0.25">
      <c r="A90" s="82">
        <v>72</v>
      </c>
      <c r="B90" s="64">
        <v>16</v>
      </c>
      <c r="C90" s="64"/>
      <c r="D90" s="64">
        <v>2</v>
      </c>
      <c r="E90" s="64">
        <v>1</v>
      </c>
      <c r="F90" s="64"/>
      <c r="G90" s="80">
        <f t="shared" si="6"/>
        <v>19</v>
      </c>
      <c r="H90" s="63"/>
      <c r="I90" s="81"/>
      <c r="J90" s="82">
        <v>72</v>
      </c>
      <c r="K90" s="116">
        <v>13</v>
      </c>
      <c r="L90" s="64"/>
      <c r="M90" s="116">
        <v>31</v>
      </c>
      <c r="N90" s="116">
        <v>17</v>
      </c>
      <c r="O90" s="64"/>
      <c r="P90" s="80">
        <f t="shared" si="7"/>
        <v>61</v>
      </c>
    </row>
    <row r="91" spans="1:16" s="112" customFormat="1" x14ac:dyDescent="0.25">
      <c r="A91" s="78">
        <v>73</v>
      </c>
      <c r="B91" s="64"/>
      <c r="C91" s="64"/>
      <c r="D91" s="64">
        <v>10</v>
      </c>
      <c r="E91" s="64">
        <v>13</v>
      </c>
      <c r="F91" s="64"/>
      <c r="G91" s="80">
        <f t="shared" si="6"/>
        <v>23</v>
      </c>
      <c r="H91" s="63"/>
      <c r="I91" s="81"/>
      <c r="J91" s="78">
        <v>73</v>
      </c>
      <c r="K91" s="64"/>
      <c r="L91" s="64"/>
      <c r="M91" s="116">
        <v>18</v>
      </c>
      <c r="N91" s="116">
        <v>13</v>
      </c>
      <c r="O91" s="64"/>
      <c r="P91" s="80">
        <f t="shared" si="7"/>
        <v>31</v>
      </c>
    </row>
    <row r="92" spans="1:16" s="112" customFormat="1" x14ac:dyDescent="0.25">
      <c r="A92" s="82">
        <v>74</v>
      </c>
      <c r="B92" s="64"/>
      <c r="C92" s="64"/>
      <c r="D92" s="64">
        <v>2</v>
      </c>
      <c r="E92" s="64">
        <v>5</v>
      </c>
      <c r="F92" s="64"/>
      <c r="G92" s="80">
        <f t="shared" si="6"/>
        <v>7</v>
      </c>
      <c r="H92" s="63"/>
      <c r="I92" s="118"/>
      <c r="J92" s="82">
        <v>74</v>
      </c>
      <c r="K92" s="64"/>
      <c r="L92" s="64"/>
      <c r="M92" s="116">
        <v>4</v>
      </c>
      <c r="N92" s="116">
        <v>9</v>
      </c>
      <c r="O92" s="64"/>
      <c r="P92" s="80">
        <f t="shared" si="7"/>
        <v>13</v>
      </c>
    </row>
    <row r="93" spans="1:16" s="112" customFormat="1" x14ac:dyDescent="0.25">
      <c r="A93" s="78">
        <v>75</v>
      </c>
      <c r="B93" s="64"/>
      <c r="C93" s="64"/>
      <c r="D93" s="64">
        <v>16</v>
      </c>
      <c r="E93" s="64">
        <v>4</v>
      </c>
      <c r="F93" s="64"/>
      <c r="G93" s="80">
        <f t="shared" si="6"/>
        <v>20</v>
      </c>
      <c r="H93" s="63"/>
      <c r="J93" s="78">
        <v>75</v>
      </c>
      <c r="K93" s="64"/>
      <c r="L93" s="64"/>
      <c r="M93" s="116">
        <v>15</v>
      </c>
      <c r="N93" s="116">
        <v>2</v>
      </c>
      <c r="O93" s="64"/>
      <c r="P93" s="80">
        <f t="shared" si="7"/>
        <v>17</v>
      </c>
    </row>
    <row r="94" spans="1:16" s="112" customFormat="1" x14ac:dyDescent="0.25">
      <c r="A94" s="82">
        <v>76</v>
      </c>
      <c r="B94" s="64"/>
      <c r="C94" s="64"/>
      <c r="D94" s="64">
        <v>3</v>
      </c>
      <c r="E94" s="64">
        <v>7</v>
      </c>
      <c r="F94" s="64"/>
      <c r="G94" s="80">
        <f t="shared" si="6"/>
        <v>10</v>
      </c>
      <c r="H94" s="63"/>
      <c r="J94" s="82">
        <v>76</v>
      </c>
      <c r="K94" s="64"/>
      <c r="L94" s="64"/>
      <c r="M94" s="116">
        <v>12</v>
      </c>
      <c r="N94" s="116">
        <v>10</v>
      </c>
      <c r="O94" s="64"/>
      <c r="P94" s="80">
        <f t="shared" si="7"/>
        <v>22</v>
      </c>
    </row>
    <row r="95" spans="1:16" s="112" customFormat="1" x14ac:dyDescent="0.25">
      <c r="A95" s="78">
        <v>77</v>
      </c>
      <c r="B95" s="64"/>
      <c r="C95" s="64"/>
      <c r="D95" s="64">
        <v>16</v>
      </c>
      <c r="E95" s="64">
        <v>10</v>
      </c>
      <c r="F95" s="64"/>
      <c r="G95" s="80">
        <f t="shared" si="6"/>
        <v>26</v>
      </c>
      <c r="H95" s="63"/>
      <c r="J95" s="78">
        <v>77</v>
      </c>
      <c r="K95" s="64"/>
      <c r="L95" s="64"/>
      <c r="M95" s="116">
        <v>22</v>
      </c>
      <c r="N95" s="116">
        <v>16</v>
      </c>
      <c r="O95" s="64"/>
      <c r="P95" s="80">
        <f t="shared" si="7"/>
        <v>38</v>
      </c>
    </row>
    <row r="96" spans="1:16" s="112" customFormat="1" x14ac:dyDescent="0.25">
      <c r="A96" s="82">
        <v>78</v>
      </c>
      <c r="B96" s="64"/>
      <c r="C96" s="64"/>
      <c r="D96" s="64">
        <v>15</v>
      </c>
      <c r="E96" s="64">
        <v>4</v>
      </c>
      <c r="F96" s="64"/>
      <c r="G96" s="80">
        <f t="shared" si="6"/>
        <v>19</v>
      </c>
      <c r="H96" s="63"/>
      <c r="J96" s="82">
        <v>78</v>
      </c>
      <c r="K96" s="64"/>
      <c r="L96" s="64"/>
      <c r="M96" s="116">
        <v>19</v>
      </c>
      <c r="N96" s="116">
        <v>9</v>
      </c>
      <c r="O96" s="64"/>
      <c r="P96" s="80">
        <f t="shared" si="7"/>
        <v>28</v>
      </c>
    </row>
    <row r="97" spans="1:16" s="112" customFormat="1" x14ac:dyDescent="0.25">
      <c r="A97" s="78">
        <v>79</v>
      </c>
      <c r="B97" s="64"/>
      <c r="C97" s="64"/>
      <c r="D97" s="64">
        <v>1</v>
      </c>
      <c r="E97" s="64">
        <v>3</v>
      </c>
      <c r="F97" s="64"/>
      <c r="G97" s="80">
        <f t="shared" si="6"/>
        <v>4</v>
      </c>
      <c r="H97" s="63"/>
      <c r="J97" s="78">
        <v>79</v>
      </c>
      <c r="K97" s="64"/>
      <c r="L97" s="64"/>
      <c r="M97" s="116">
        <v>9</v>
      </c>
      <c r="N97" s="116">
        <v>11</v>
      </c>
      <c r="O97" s="64"/>
      <c r="P97" s="80">
        <f t="shared" si="7"/>
        <v>20</v>
      </c>
    </row>
    <row r="98" spans="1:16" s="112" customFormat="1" ht="16.5" thickBot="1" x14ac:dyDescent="0.3">
      <c r="A98" s="94">
        <v>80</v>
      </c>
      <c r="B98" s="95"/>
      <c r="C98" s="95"/>
      <c r="D98" s="95">
        <v>4</v>
      </c>
      <c r="E98" s="95"/>
      <c r="F98" s="95"/>
      <c r="G98" s="96">
        <f t="shared" si="6"/>
        <v>4</v>
      </c>
      <c r="H98" s="63"/>
      <c r="J98" s="94">
        <v>80</v>
      </c>
      <c r="K98" s="95"/>
      <c r="L98" s="95"/>
      <c r="M98" s="97">
        <v>7</v>
      </c>
      <c r="N98" s="95"/>
      <c r="O98" s="95"/>
      <c r="P98" s="96">
        <f t="shared" si="7"/>
        <v>7</v>
      </c>
    </row>
    <row r="99" spans="1:16" s="112" customFormat="1" x14ac:dyDescent="0.25">
      <c r="A99" s="117" t="s">
        <v>54</v>
      </c>
      <c r="B99" s="83">
        <f>SUM(B19:B98)</f>
        <v>427</v>
      </c>
      <c r="C99" s="83">
        <f t="shared" ref="C99:G99" si="8">SUM(C19:C98)</f>
        <v>415</v>
      </c>
      <c r="D99" s="83">
        <f t="shared" si="8"/>
        <v>421</v>
      </c>
      <c r="E99" s="83">
        <f t="shared" si="8"/>
        <v>381</v>
      </c>
      <c r="F99" s="83">
        <f t="shared" si="8"/>
        <v>404</v>
      </c>
      <c r="G99" s="66">
        <f t="shared" si="8"/>
        <v>2048</v>
      </c>
      <c r="H99" s="84"/>
      <c r="J99" s="117" t="s">
        <v>54</v>
      </c>
      <c r="K99" s="83">
        <f>SUM(K19:K98)</f>
        <v>1337</v>
      </c>
      <c r="L99" s="83">
        <f t="shared" ref="L99:P99" si="9">SUM(L19:L98)</f>
        <v>1506</v>
      </c>
      <c r="M99" s="83">
        <f t="shared" si="9"/>
        <v>1755</v>
      </c>
      <c r="N99" s="83">
        <f t="shared" si="9"/>
        <v>1393</v>
      </c>
      <c r="O99" s="83">
        <f t="shared" si="9"/>
        <v>1345</v>
      </c>
      <c r="P99" s="66">
        <f t="shared" si="9"/>
        <v>7336</v>
      </c>
    </row>
    <row r="100" spans="1:16" s="112" customFormat="1" x14ac:dyDescent="0.25">
      <c r="A100" s="72" t="s">
        <v>55</v>
      </c>
      <c r="B100" s="85"/>
      <c r="C100" s="85"/>
      <c r="D100" s="85"/>
      <c r="E100" s="85"/>
      <c r="F100" s="85"/>
      <c r="G100" s="86">
        <f>G99/361</f>
        <v>5.6731301939058172</v>
      </c>
      <c r="J100" s="72" t="s">
        <v>55</v>
      </c>
      <c r="K100" s="85"/>
      <c r="L100" s="85"/>
      <c r="M100" s="85"/>
      <c r="N100" s="85"/>
      <c r="O100" s="85"/>
      <c r="P100" s="86">
        <f>P99/361</f>
        <v>20.321329639889196</v>
      </c>
    </row>
    <row r="101" spans="1:16" s="112" customFormat="1" x14ac:dyDescent="0.25">
      <c r="A101" s="72" t="s">
        <v>56</v>
      </c>
      <c r="B101" s="85"/>
      <c r="C101" s="85"/>
      <c r="D101" s="85"/>
      <c r="E101" s="85"/>
      <c r="F101" s="85"/>
      <c r="G101" s="86">
        <f>1/G100</f>
        <v>0.17626953125</v>
      </c>
      <c r="J101" s="72" t="s">
        <v>56</v>
      </c>
      <c r="K101" s="85"/>
      <c r="L101" s="85"/>
      <c r="M101" s="85"/>
      <c r="N101" s="85"/>
      <c r="O101" s="85"/>
      <c r="P101" s="86">
        <f>1/P100</f>
        <v>4.9209378407851688E-2</v>
      </c>
    </row>
    <row r="102" spans="1:16" s="112" customFormat="1" x14ac:dyDescent="0.25">
      <c r="A102" s="119" t="s">
        <v>31</v>
      </c>
      <c r="B102" s="120"/>
      <c r="C102" s="120"/>
      <c r="D102" s="120"/>
      <c r="E102" s="120"/>
      <c r="F102" s="120"/>
      <c r="G102" s="121">
        <f>60/G100</f>
        <v>10.576171875</v>
      </c>
      <c r="J102" s="119"/>
      <c r="K102" s="120"/>
      <c r="L102" s="120"/>
      <c r="M102" s="120"/>
      <c r="N102" s="120"/>
      <c r="O102" s="120"/>
      <c r="P102" s="121">
        <f>60/P100</f>
        <v>2.9525627044711014</v>
      </c>
    </row>
    <row r="103" spans="1:16" s="112" customFormat="1" ht="16.5" thickBot="1" x14ac:dyDescent="0.3">
      <c r="A103" s="113" t="s">
        <v>57</v>
      </c>
      <c r="B103" s="114"/>
      <c r="C103" s="114"/>
      <c r="D103" s="114"/>
      <c r="E103" s="114"/>
      <c r="F103" s="114"/>
      <c r="G103" s="115">
        <f>STDEV(G19:G98)</f>
        <v>12.497695990193195</v>
      </c>
      <c r="J103" s="113" t="s">
        <v>57</v>
      </c>
      <c r="K103" s="114"/>
      <c r="L103" s="114"/>
      <c r="M103" s="114"/>
      <c r="N103" s="114"/>
      <c r="O103" s="114"/>
      <c r="P103" s="115">
        <f>STDEV(P19:P98)</f>
        <v>40.395638315747767</v>
      </c>
    </row>
    <row r="104" spans="1:16" s="112" customFormat="1" ht="16.5" thickBot="1" x14ac:dyDescent="0.3"/>
    <row r="105" spans="1:16" s="112" customFormat="1" x14ac:dyDescent="0.25">
      <c r="A105" s="142" t="s">
        <v>26</v>
      </c>
      <c r="B105" s="143"/>
      <c r="C105" s="144"/>
      <c r="E105" s="142" t="s">
        <v>28</v>
      </c>
      <c r="F105" s="143"/>
      <c r="G105" s="144"/>
      <c r="H105" s="39"/>
      <c r="I105" s="142" t="s">
        <v>27</v>
      </c>
      <c r="J105" s="143"/>
      <c r="K105" s="144"/>
      <c r="M105" s="142" t="s">
        <v>29</v>
      </c>
      <c r="N105" s="143"/>
      <c r="O105" s="144"/>
    </row>
    <row r="106" spans="1:16" s="112" customFormat="1" x14ac:dyDescent="0.25">
      <c r="A106" s="22" t="s">
        <v>30</v>
      </c>
      <c r="B106" s="149">
        <f>H13</f>
        <v>9.0250000000000004</v>
      </c>
      <c r="C106" s="150"/>
      <c r="E106" s="22" t="s">
        <v>30</v>
      </c>
      <c r="F106" s="149">
        <f>G102</f>
        <v>10.576171875</v>
      </c>
      <c r="G106" s="150"/>
      <c r="H106" s="39"/>
      <c r="I106" s="22" t="s">
        <v>30</v>
      </c>
      <c r="J106" s="149">
        <f>H13</f>
        <v>9.0250000000000004</v>
      </c>
      <c r="K106" s="150"/>
      <c r="M106" s="22" t="s">
        <v>30</v>
      </c>
      <c r="N106" s="149">
        <f>G102</f>
        <v>10.576171875</v>
      </c>
      <c r="O106" s="150"/>
    </row>
    <row r="107" spans="1:16" s="112" customFormat="1" x14ac:dyDescent="0.25">
      <c r="A107" s="22" t="s">
        <v>31</v>
      </c>
      <c r="B107" s="149">
        <f>Q13</f>
        <v>9.0250000000000004</v>
      </c>
      <c r="C107" s="150"/>
      <c r="E107" s="22" t="s">
        <v>31</v>
      </c>
      <c r="F107" s="149">
        <f>Q13</f>
        <v>9.0250000000000004</v>
      </c>
      <c r="G107" s="150"/>
      <c r="H107" s="39"/>
      <c r="I107" s="22" t="s">
        <v>31</v>
      </c>
      <c r="J107" s="149">
        <f>P102</f>
        <v>2.9525627044711014</v>
      </c>
      <c r="K107" s="150"/>
      <c r="M107" s="22" t="s">
        <v>31</v>
      </c>
      <c r="N107" s="149">
        <f>P102</f>
        <v>2.9525627044711014</v>
      </c>
      <c r="O107" s="150"/>
    </row>
    <row r="108" spans="1:16" s="112" customFormat="1" x14ac:dyDescent="0.25">
      <c r="A108" s="88" t="s">
        <v>32</v>
      </c>
      <c r="B108" s="151">
        <f>H13/(6*Q13)</f>
        <v>0.16666666666666666</v>
      </c>
      <c r="C108" s="152"/>
      <c r="E108" s="88" t="s">
        <v>32</v>
      </c>
      <c r="F108" s="151">
        <f>G102/(6*Q13)</f>
        <v>0.19531249999999997</v>
      </c>
      <c r="G108" s="152"/>
      <c r="H108" s="39"/>
      <c r="I108" s="88" t="s">
        <v>32</v>
      </c>
      <c r="J108" s="151">
        <f>H13/(6*P102)</f>
        <v>0.50944444444444448</v>
      </c>
      <c r="K108" s="152">
        <f>H13/(2*P100)</f>
        <v>0.22205732006543077</v>
      </c>
      <c r="M108" s="88" t="s">
        <v>32</v>
      </c>
      <c r="N108" s="151">
        <f>G102/(6*P102)</f>
        <v>0.59700520833333337</v>
      </c>
      <c r="O108" s="152"/>
    </row>
    <row r="109" spans="1:16" s="112" customFormat="1" ht="16.5" thickBot="1" x14ac:dyDescent="0.3">
      <c r="A109" s="146" t="s">
        <v>33</v>
      </c>
      <c r="B109" s="147"/>
      <c r="C109" s="148"/>
      <c r="E109" s="146" t="s">
        <v>33</v>
      </c>
      <c r="F109" s="147"/>
      <c r="G109" s="148"/>
      <c r="I109" s="146" t="s">
        <v>33</v>
      </c>
      <c r="J109" s="147"/>
      <c r="K109" s="148"/>
      <c r="M109" s="146" t="s">
        <v>33</v>
      </c>
      <c r="N109" s="147"/>
      <c r="O109" s="148"/>
    </row>
    <row r="110" spans="1:16" s="112" customFormat="1" x14ac:dyDescent="0.25"/>
    <row r="112" spans="1:16" x14ac:dyDescent="0.25">
      <c r="B112" s="122"/>
      <c r="C112" s="122"/>
      <c r="D112" s="122"/>
      <c r="E112" s="122"/>
      <c r="F112" s="122"/>
      <c r="I112" s="122"/>
      <c r="J112" s="129"/>
    </row>
    <row r="113" spans="1:9" x14ac:dyDescent="0.25">
      <c r="A113" s="128"/>
    </row>
    <row r="115" spans="1:9" x14ac:dyDescent="0.25">
      <c r="A115" s="122"/>
      <c r="I115" s="122"/>
    </row>
    <row r="116" spans="1:9" x14ac:dyDescent="0.25">
      <c r="I116" s="122"/>
    </row>
    <row r="117" spans="1:9" x14ac:dyDescent="0.25">
      <c r="I117" s="122"/>
    </row>
    <row r="118" spans="1:9" x14ac:dyDescent="0.25">
      <c r="I118" s="122"/>
    </row>
  </sheetData>
  <mergeCells count="25">
    <mergeCell ref="A109:C109"/>
    <mergeCell ref="E109:G109"/>
    <mergeCell ref="I109:K109"/>
    <mergeCell ref="M109:O109"/>
    <mergeCell ref="B106:C106"/>
    <mergeCell ref="F106:G106"/>
    <mergeCell ref="J106:K106"/>
    <mergeCell ref="N106:O106"/>
    <mergeCell ref="B107:C107"/>
    <mergeCell ref="F107:G107"/>
    <mergeCell ref="J107:K107"/>
    <mergeCell ref="N107:O107"/>
    <mergeCell ref="B108:C108"/>
    <mergeCell ref="F108:G108"/>
    <mergeCell ref="J108:K108"/>
    <mergeCell ref="N108:O108"/>
    <mergeCell ref="A1:Q1"/>
    <mergeCell ref="A17:G17"/>
    <mergeCell ref="J17:P17"/>
    <mergeCell ref="A105:C105"/>
    <mergeCell ref="E105:G105"/>
    <mergeCell ref="I105:K105"/>
    <mergeCell ref="M105:O105"/>
    <mergeCell ref="A2:H2"/>
    <mergeCell ref="J2:Q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senin</vt:lpstr>
      <vt:lpstr>selasa</vt:lpstr>
      <vt:lpstr>rabu</vt:lpstr>
      <vt:lpstr>kamis</vt:lpstr>
      <vt:lpstr>jumat</vt:lpstr>
      <vt:lpstr>seminggu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2014-07-23T00:36:50Z</cp:lastPrinted>
  <dcterms:created xsi:type="dcterms:W3CDTF">2014-07-16T18:13:29Z</dcterms:created>
  <dcterms:modified xsi:type="dcterms:W3CDTF">2020-05-03T02:24:41Z</dcterms:modified>
</cp:coreProperties>
</file>